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mgregurek\Desktop\2023. izvješća\FINANCIJSKA IZVJEŠĆA\završno godišnje izvješće\"/>
    </mc:Choice>
  </mc:AlternateContent>
  <xr:revisionPtr revIDLastSave="0" documentId="13_ncr:1_{923E1A3A-A171-44BB-85E4-7906F3519A1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F307" i="9"/>
  <c r="H306" i="9"/>
  <c r="G306" i="9"/>
  <c r="E306" i="9" s="1"/>
  <c r="F306" i="9"/>
  <c r="H305" i="9"/>
  <c r="G305" i="9"/>
  <c r="F305" i="9"/>
  <c r="H304" i="9"/>
  <c r="E304" i="9" s="1"/>
  <c r="G304" i="9"/>
  <c r="F304" i="9"/>
  <c r="B304" i="9"/>
  <c r="H303" i="9"/>
  <c r="G303" i="9"/>
  <c r="F303" i="9"/>
  <c r="E303" i="9"/>
  <c r="B303" i="9" s="1"/>
  <c r="H302" i="9"/>
  <c r="G302" i="9"/>
  <c r="F302" i="9"/>
  <c r="H301" i="9"/>
  <c r="G301" i="9"/>
  <c r="F301" i="9"/>
  <c r="E301" i="9"/>
  <c r="B301" i="9" s="1"/>
  <c r="H300" i="9"/>
  <c r="G300" i="9"/>
  <c r="F300" i="9"/>
  <c r="H299" i="9"/>
  <c r="G299" i="9"/>
  <c r="F299" i="9"/>
  <c r="H298" i="9"/>
  <c r="G298" i="9"/>
  <c r="E298" i="9" s="1"/>
  <c r="F298" i="9"/>
  <c r="H297" i="9"/>
  <c r="G297" i="9"/>
  <c r="F297" i="9"/>
  <c r="H296" i="9"/>
  <c r="E296" i="9" s="1"/>
  <c r="B296" i="9" s="1"/>
  <c r="G296" i="9"/>
  <c r="F296" i="9"/>
  <c r="H295" i="9"/>
  <c r="G295" i="9"/>
  <c r="F295" i="9"/>
  <c r="H294" i="9"/>
  <c r="G294" i="9"/>
  <c r="F294" i="9"/>
  <c r="H293" i="9"/>
  <c r="G293" i="9"/>
  <c r="F293" i="9"/>
  <c r="H292" i="9"/>
  <c r="G292" i="9"/>
  <c r="F292" i="9"/>
  <c r="H291" i="9"/>
  <c r="G291" i="9"/>
  <c r="E291" i="9" s="1"/>
  <c r="F291" i="9"/>
  <c r="F290" i="9"/>
  <c r="F289" i="9"/>
  <c r="H288" i="9"/>
  <c r="E288" i="9" s="1"/>
  <c r="B288" i="9" s="1"/>
  <c r="G288" i="9"/>
  <c r="F288" i="9"/>
  <c r="H287" i="9"/>
  <c r="G287" i="9"/>
  <c r="F287" i="9"/>
  <c r="H286" i="9"/>
  <c r="G286" i="9"/>
  <c r="F286" i="9"/>
  <c r="H285" i="9"/>
  <c r="G285" i="9"/>
  <c r="F285" i="9"/>
  <c r="F284" i="9"/>
  <c r="H283" i="9"/>
  <c r="G283" i="9"/>
  <c r="F283" i="9"/>
  <c r="E283" i="9"/>
  <c r="B283" i="9" s="1"/>
  <c r="H282" i="9"/>
  <c r="G282" i="9"/>
  <c r="F282" i="9"/>
  <c r="H281" i="9"/>
  <c r="G281" i="9"/>
  <c r="F281" i="9"/>
  <c r="F280" i="9"/>
  <c r="F279" i="9"/>
  <c r="F278" i="9"/>
  <c r="F276" i="9"/>
  <c r="L275" i="9"/>
  <c r="F275" i="9" s="1"/>
  <c r="H275" i="9"/>
  <c r="F274" i="9"/>
  <c r="I273" i="9"/>
  <c r="H273" i="9"/>
  <c r="F273" i="9"/>
  <c r="E272" i="9"/>
  <c r="M271" i="9"/>
  <c r="L271" i="9"/>
  <c r="F271" i="9" s="1"/>
  <c r="B271" i="9" s="1"/>
  <c r="E271" i="9"/>
  <c r="M270" i="9"/>
  <c r="F270" i="9" s="1"/>
  <c r="L270" i="9"/>
  <c r="E270" i="9"/>
  <c r="B270" i="9" s="1"/>
  <c r="M269" i="9"/>
  <c r="L269" i="9"/>
  <c r="F269" i="9"/>
  <c r="E269" i="9"/>
  <c r="M268" i="9"/>
  <c r="L268" i="9"/>
  <c r="F268" i="9"/>
  <c r="B268" i="9" s="1"/>
  <c r="E268" i="9"/>
  <c r="M267" i="9"/>
  <c r="L267" i="9"/>
  <c r="F267" i="9" s="1"/>
  <c r="B267" i="9" s="1"/>
  <c r="E267" i="9"/>
  <c r="M266" i="9"/>
  <c r="L266" i="9"/>
  <c r="F266" i="9"/>
  <c r="E266" i="9"/>
  <c r="B266" i="9" s="1"/>
  <c r="M265" i="9"/>
  <c r="L265" i="9"/>
  <c r="F265" i="9" s="1"/>
  <c r="E265" i="9"/>
  <c r="M264" i="9"/>
  <c r="L264" i="9"/>
  <c r="F264" i="9" s="1"/>
  <c r="B264" i="9" s="1"/>
  <c r="E264" i="9"/>
  <c r="M263" i="9"/>
  <c r="L263" i="9"/>
  <c r="E263" i="9"/>
  <c r="M262" i="9"/>
  <c r="F262" i="9" s="1"/>
  <c r="L262" i="9"/>
  <c r="E262" i="9"/>
  <c r="M261" i="9"/>
  <c r="L261" i="9"/>
  <c r="F261" i="9"/>
  <c r="E261" i="9"/>
  <c r="M260" i="9"/>
  <c r="F260" i="9" s="1"/>
  <c r="B260" i="9" s="1"/>
  <c r="L260" i="9"/>
  <c r="E260" i="9"/>
  <c r="M259" i="9"/>
  <c r="L259" i="9"/>
  <c r="F259" i="9" s="1"/>
  <c r="E259" i="9"/>
  <c r="B259" i="9"/>
  <c r="M258" i="9"/>
  <c r="L258" i="9"/>
  <c r="F258" i="9"/>
  <c r="E258" i="9"/>
  <c r="B258" i="9" s="1"/>
  <c r="M257" i="9"/>
  <c r="L257" i="9"/>
  <c r="F257" i="9" s="1"/>
  <c r="E257" i="9"/>
  <c r="M256" i="9"/>
  <c r="L256" i="9"/>
  <c r="F256" i="9" s="1"/>
  <c r="B256" i="9" s="1"/>
  <c r="E256" i="9"/>
  <c r="M255" i="9"/>
  <c r="L255" i="9"/>
  <c r="E255" i="9"/>
  <c r="M254" i="9"/>
  <c r="F254" i="9" s="1"/>
  <c r="L254" i="9"/>
  <c r="E254" i="9"/>
  <c r="B254" i="9" s="1"/>
  <c r="M253" i="9"/>
  <c r="L253" i="9"/>
  <c r="F253" i="9"/>
  <c r="E253" i="9"/>
  <c r="M252" i="9"/>
  <c r="L252" i="9"/>
  <c r="F252" i="9"/>
  <c r="B252" i="9" s="1"/>
  <c r="E252" i="9"/>
  <c r="M251" i="9"/>
  <c r="L251" i="9"/>
  <c r="F251" i="9" s="1"/>
  <c r="B251" i="9" s="1"/>
  <c r="E251" i="9"/>
  <c r="M250" i="9"/>
  <c r="L250" i="9"/>
  <c r="F250" i="9"/>
  <c r="E250" i="9"/>
  <c r="B250" i="9" s="1"/>
  <c r="M249" i="9"/>
  <c r="L249" i="9"/>
  <c r="F249" i="9" s="1"/>
  <c r="E249" i="9"/>
  <c r="M248" i="9"/>
  <c r="L248" i="9"/>
  <c r="F248" i="9" s="1"/>
  <c r="B248" i="9" s="1"/>
  <c r="E248" i="9"/>
  <c r="M247" i="9"/>
  <c r="L247" i="9"/>
  <c r="E247" i="9"/>
  <c r="M246" i="9"/>
  <c r="F246" i="9" s="1"/>
  <c r="L246" i="9"/>
  <c r="E246" i="9"/>
  <c r="B246" i="9" s="1"/>
  <c r="M245" i="9"/>
  <c r="L245" i="9"/>
  <c r="F245" i="9"/>
  <c r="E245" i="9"/>
  <c r="M244" i="9"/>
  <c r="F244" i="9" s="1"/>
  <c r="L244" i="9"/>
  <c r="E244" i="9"/>
  <c r="B244" i="9"/>
  <c r="M243" i="9"/>
  <c r="L243" i="9"/>
  <c r="F243" i="9" s="1"/>
  <c r="E243" i="9"/>
  <c r="B243" i="9"/>
  <c r="M242" i="9"/>
  <c r="L242" i="9"/>
  <c r="F242" i="9"/>
  <c r="E242" i="9"/>
  <c r="B242" i="9" s="1"/>
  <c r="M241" i="9"/>
  <c r="L241" i="9"/>
  <c r="F241" i="9" s="1"/>
  <c r="E241" i="9"/>
  <c r="M240" i="9"/>
  <c r="L240" i="9"/>
  <c r="F240" i="9" s="1"/>
  <c r="B240" i="9" s="1"/>
  <c r="E240" i="9"/>
  <c r="M239" i="9"/>
  <c r="L239" i="9"/>
  <c r="E239" i="9"/>
  <c r="M238" i="9"/>
  <c r="F238" i="9" s="1"/>
  <c r="L238" i="9"/>
  <c r="E238" i="9"/>
  <c r="B238" i="9" s="1"/>
  <c r="M237" i="9"/>
  <c r="L237" i="9"/>
  <c r="F237" i="9"/>
  <c r="E237" i="9"/>
  <c r="M236" i="9"/>
  <c r="L236" i="9"/>
  <c r="F236" i="9"/>
  <c r="B236" i="9" s="1"/>
  <c r="E236" i="9"/>
  <c r="M235" i="9"/>
  <c r="L235" i="9"/>
  <c r="F235" i="9" s="1"/>
  <c r="B235" i="9" s="1"/>
  <c r="E235" i="9"/>
  <c r="M234" i="9"/>
  <c r="L234" i="9"/>
  <c r="F234" i="9"/>
  <c r="E234" i="9"/>
  <c r="B234" i="9" s="1"/>
  <c r="M233" i="9"/>
  <c r="L233" i="9"/>
  <c r="F233" i="9" s="1"/>
  <c r="E233" i="9"/>
  <c r="M232" i="9"/>
  <c r="L232" i="9"/>
  <c r="F232" i="9" s="1"/>
  <c r="B232" i="9" s="1"/>
  <c r="E232" i="9"/>
  <c r="M231" i="9"/>
  <c r="L231" i="9"/>
  <c r="E231" i="9"/>
  <c r="M230" i="9"/>
  <c r="F230" i="9" s="1"/>
  <c r="L230" i="9"/>
  <c r="E230" i="9"/>
  <c r="B230" i="9" s="1"/>
  <c r="M229" i="9"/>
  <c r="L229" i="9"/>
  <c r="F229" i="9"/>
  <c r="E229" i="9"/>
  <c r="M228" i="9"/>
  <c r="F228" i="9" s="1"/>
  <c r="B228" i="9" s="1"/>
  <c r="L228" i="9"/>
  <c r="E228" i="9"/>
  <c r="M227" i="9"/>
  <c r="L227" i="9"/>
  <c r="F227" i="9" s="1"/>
  <c r="E227" i="9"/>
  <c r="B227" i="9"/>
  <c r="M226" i="9"/>
  <c r="L226" i="9"/>
  <c r="F226" i="9"/>
  <c r="E226" i="9"/>
  <c r="B226" i="9" s="1"/>
  <c r="M225" i="9"/>
  <c r="L225" i="9"/>
  <c r="F225" i="9" s="1"/>
  <c r="E225" i="9"/>
  <c r="M224" i="9"/>
  <c r="L224" i="9"/>
  <c r="F224" i="9" s="1"/>
  <c r="B224" i="9" s="1"/>
  <c r="E224" i="9"/>
  <c r="M223" i="9"/>
  <c r="L223" i="9"/>
  <c r="E223" i="9"/>
  <c r="M222" i="9"/>
  <c r="F222" i="9" s="1"/>
  <c r="L222" i="9"/>
  <c r="E222" i="9"/>
  <c r="M221" i="9"/>
  <c r="L221" i="9"/>
  <c r="F221" i="9"/>
  <c r="E221" i="9"/>
  <c r="M220" i="9"/>
  <c r="L220" i="9"/>
  <c r="F220" i="9"/>
  <c r="B220" i="9" s="1"/>
  <c r="E220" i="9"/>
  <c r="M219" i="9"/>
  <c r="L219" i="9"/>
  <c r="E219" i="9"/>
  <c r="M218" i="9"/>
  <c r="F218" i="9" s="1"/>
  <c r="L218" i="9"/>
  <c r="E218" i="9"/>
  <c r="M217" i="9"/>
  <c r="L217" i="9"/>
  <c r="E217" i="9"/>
  <c r="M216" i="9"/>
  <c r="L216" i="9"/>
  <c r="F216" i="9" s="1"/>
  <c r="B216" i="9" s="1"/>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F158" i="9"/>
  <c r="E158" i="9"/>
  <c r="H157" i="9"/>
  <c r="G157" i="9"/>
  <c r="F157" i="9"/>
  <c r="H156" i="9"/>
  <c r="E156" i="9" s="1"/>
  <c r="G156" i="9"/>
  <c r="F156" i="9"/>
  <c r="B156" i="9"/>
  <c r="H155" i="9"/>
  <c r="G155" i="9"/>
  <c r="F155" i="9"/>
  <c r="E155" i="9"/>
  <c r="B155" i="9" s="1"/>
  <c r="H154" i="9"/>
  <c r="G154" i="9"/>
  <c r="E154" i="9" s="1"/>
  <c r="F154" i="9"/>
  <c r="H153" i="9"/>
  <c r="G153" i="9"/>
  <c r="F153" i="9"/>
  <c r="H152" i="9"/>
  <c r="G152" i="9"/>
  <c r="E152" i="9" s="1"/>
  <c r="B152" i="9" s="1"/>
  <c r="F152" i="9"/>
  <c r="H151" i="9"/>
  <c r="G151" i="9"/>
  <c r="F151" i="9"/>
  <c r="E151" i="9"/>
  <c r="B151" i="9" s="1"/>
  <c r="H150" i="9"/>
  <c r="G150" i="9"/>
  <c r="F150" i="9"/>
  <c r="E150" i="9"/>
  <c r="H149" i="9"/>
  <c r="G149" i="9"/>
  <c r="F149" i="9"/>
  <c r="H148" i="9"/>
  <c r="E148" i="9" s="1"/>
  <c r="G148" i="9"/>
  <c r="F148" i="9"/>
  <c r="B148" i="9"/>
  <c r="H147" i="9"/>
  <c r="G147" i="9"/>
  <c r="F147" i="9"/>
  <c r="E147" i="9"/>
  <c r="B147" i="9" s="1"/>
  <c r="H146" i="9"/>
  <c r="G146" i="9"/>
  <c r="E146" i="9" s="1"/>
  <c r="F146" i="9"/>
  <c r="H145" i="9"/>
  <c r="G145" i="9"/>
  <c r="F145" i="9"/>
  <c r="H144" i="9"/>
  <c r="G144" i="9"/>
  <c r="E144" i="9" s="1"/>
  <c r="B144" i="9" s="1"/>
  <c r="F144" i="9"/>
  <c r="F143" i="9"/>
  <c r="H142" i="9"/>
  <c r="G142" i="9"/>
  <c r="E142" i="9" s="1"/>
  <c r="B142"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F137" i="9"/>
  <c r="B137" i="9"/>
  <c r="H136" i="9"/>
  <c r="G136" i="9"/>
  <c r="F136" i="9"/>
  <c r="E136" i="9"/>
  <c r="B136" i="9" s="1"/>
  <c r="H135" i="9"/>
  <c r="E135" i="9" s="1"/>
  <c r="B135" i="9" s="1"/>
  <c r="G135" i="9"/>
  <c r="F135" i="9"/>
  <c r="H134" i="9"/>
  <c r="G134" i="9"/>
  <c r="E134" i="9" s="1"/>
  <c r="B134" i="9" s="1"/>
  <c r="F134" i="9"/>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F129" i="9"/>
  <c r="B129" i="9"/>
  <c r="H128" i="9"/>
  <c r="G128" i="9"/>
  <c r="F128" i="9"/>
  <c r="E128" i="9"/>
  <c r="B128" i="9" s="1"/>
  <c r="H127" i="9"/>
  <c r="E127" i="9" s="1"/>
  <c r="B127" i="9" s="1"/>
  <c r="G127" i="9"/>
  <c r="F127" i="9"/>
  <c r="H126" i="9"/>
  <c r="G126" i="9"/>
  <c r="E126" i="9" s="1"/>
  <c r="B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F121" i="9"/>
  <c r="B121" i="9"/>
  <c r="H120" i="9"/>
  <c r="G120" i="9"/>
  <c r="F120" i="9"/>
  <c r="E120" i="9"/>
  <c r="B120" i="9" s="1"/>
  <c r="H119" i="9"/>
  <c r="E119" i="9" s="1"/>
  <c r="B119" i="9" s="1"/>
  <c r="G119" i="9"/>
  <c r="F119" i="9"/>
  <c r="H118" i="9"/>
  <c r="G118" i="9"/>
  <c r="F118" i="9"/>
  <c r="E118" i="9"/>
  <c r="B118" i="9" s="1"/>
  <c r="H117" i="9"/>
  <c r="G117" i="9"/>
  <c r="E117" i="9" s="1"/>
  <c r="F117" i="9"/>
  <c r="B117" i="9"/>
  <c r="H116" i="9"/>
  <c r="G116" i="9"/>
  <c r="F116" i="9"/>
  <c r="E116" i="9"/>
  <c r="B116" i="9" s="1"/>
  <c r="H115" i="9"/>
  <c r="E115" i="9" s="1"/>
  <c r="B115" i="9" s="1"/>
  <c r="G115" i="9"/>
  <c r="F115" i="9"/>
  <c r="H114" i="9"/>
  <c r="G114" i="9"/>
  <c r="F114" i="9"/>
  <c r="E114" i="9"/>
  <c r="B114" i="9" s="1"/>
  <c r="H113" i="9"/>
  <c r="G113" i="9"/>
  <c r="E113" i="9" s="1"/>
  <c r="F113" i="9"/>
  <c r="B113" i="9"/>
  <c r="H112" i="9"/>
  <c r="G112" i="9"/>
  <c r="F112" i="9"/>
  <c r="E112" i="9"/>
  <c r="B112" i="9" s="1"/>
  <c r="H111" i="9"/>
  <c r="E111" i="9" s="1"/>
  <c r="B111" i="9" s="1"/>
  <c r="G111" i="9"/>
  <c r="F111" i="9"/>
  <c r="H110" i="9"/>
  <c r="G110" i="9"/>
  <c r="F110" i="9"/>
  <c r="E110" i="9"/>
  <c r="B110" i="9" s="1"/>
  <c r="H109" i="9"/>
  <c r="G109" i="9"/>
  <c r="E109" i="9" s="1"/>
  <c r="F109" i="9"/>
  <c r="B109" i="9"/>
  <c r="H108" i="9"/>
  <c r="G108" i="9"/>
  <c r="F108" i="9"/>
  <c r="E108" i="9"/>
  <c r="B108" i="9" s="1"/>
  <c r="H107" i="9"/>
  <c r="E107" i="9" s="1"/>
  <c r="G107" i="9"/>
  <c r="F107" i="9"/>
  <c r="B107" i="9"/>
  <c r="H106" i="9"/>
  <c r="G106" i="9"/>
  <c r="F106" i="9"/>
  <c r="E106" i="9"/>
  <c r="B106" i="9" s="1"/>
  <c r="H105" i="9"/>
  <c r="G105" i="9"/>
  <c r="E105" i="9" s="1"/>
  <c r="F105" i="9"/>
  <c r="B105" i="9"/>
  <c r="H104" i="9"/>
  <c r="G104" i="9"/>
  <c r="F104" i="9"/>
  <c r="E104" i="9"/>
  <c r="B104" i="9" s="1"/>
  <c r="H103" i="9"/>
  <c r="E103" i="9" s="1"/>
  <c r="G103" i="9"/>
  <c r="F103" i="9"/>
  <c r="B103" i="9"/>
  <c r="H102" i="9"/>
  <c r="G102" i="9"/>
  <c r="F102" i="9"/>
  <c r="E102" i="9"/>
  <c r="B102" i="9" s="1"/>
  <c r="H101" i="9"/>
  <c r="G101" i="9"/>
  <c r="E101" i="9" s="1"/>
  <c r="F101" i="9"/>
  <c r="B101" i="9"/>
  <c r="H100" i="9"/>
  <c r="G100" i="9"/>
  <c r="F100" i="9"/>
  <c r="E100" i="9"/>
  <c r="B100" i="9" s="1"/>
  <c r="H99" i="9"/>
  <c r="E99" i="9" s="1"/>
  <c r="G99" i="9"/>
  <c r="F99" i="9"/>
  <c r="H98" i="9"/>
  <c r="G98" i="9"/>
  <c r="E98" i="9" s="1"/>
  <c r="B98" i="9" s="1"/>
  <c r="F98" i="9"/>
  <c r="H97" i="9"/>
  <c r="G97" i="9"/>
  <c r="E97" i="9" s="1"/>
  <c r="B97" i="9" s="1"/>
  <c r="F97" i="9"/>
  <c r="H96" i="9"/>
  <c r="G96" i="9"/>
  <c r="E96" i="9" s="1"/>
  <c r="B96" i="9" s="1"/>
  <c r="F96" i="9"/>
  <c r="H95" i="9"/>
  <c r="E95" i="9" s="1"/>
  <c r="B95" i="9" s="1"/>
  <c r="G95" i="9"/>
  <c r="F95" i="9"/>
  <c r="H94" i="9"/>
  <c r="G94" i="9"/>
  <c r="E94" i="9" s="1"/>
  <c r="B94" i="9" s="1"/>
  <c r="F94" i="9"/>
  <c r="H93" i="9"/>
  <c r="G93" i="9"/>
  <c r="E93" i="9" s="1"/>
  <c r="B93" i="9" s="1"/>
  <c r="F93" i="9"/>
  <c r="H92" i="9"/>
  <c r="G92" i="9"/>
  <c r="E92" i="9" s="1"/>
  <c r="B92" i="9" s="1"/>
  <c r="F92" i="9"/>
  <c r="H91" i="9"/>
  <c r="E91" i="9" s="1"/>
  <c r="G91" i="9"/>
  <c r="F91" i="9"/>
  <c r="B91" i="9"/>
  <c r="H90" i="9"/>
  <c r="G90" i="9"/>
  <c r="F90" i="9"/>
  <c r="E90" i="9"/>
  <c r="B90" i="9" s="1"/>
  <c r="H89" i="9"/>
  <c r="G89" i="9"/>
  <c r="E89" i="9" s="1"/>
  <c r="F89" i="9"/>
  <c r="B89" i="9"/>
  <c r="H88" i="9"/>
  <c r="G88" i="9"/>
  <c r="F88" i="9"/>
  <c r="E88" i="9"/>
  <c r="B88" i="9" s="1"/>
  <c r="H87" i="9"/>
  <c r="E87" i="9" s="1"/>
  <c r="G87" i="9"/>
  <c r="F87" i="9"/>
  <c r="B87" i="9"/>
  <c r="H86" i="9"/>
  <c r="G86" i="9"/>
  <c r="F86" i="9"/>
  <c r="E86" i="9"/>
  <c r="B86" i="9" s="1"/>
  <c r="H85" i="9"/>
  <c r="G85" i="9"/>
  <c r="E85" i="9" s="1"/>
  <c r="F85" i="9"/>
  <c r="B85" i="9"/>
  <c r="H84" i="9"/>
  <c r="G84" i="9"/>
  <c r="F84" i="9"/>
  <c r="E84" i="9"/>
  <c r="B84" i="9" s="1"/>
  <c r="H83" i="9"/>
  <c r="E83" i="9" s="1"/>
  <c r="G83" i="9"/>
  <c r="F83" i="9"/>
  <c r="H82" i="9"/>
  <c r="G82" i="9"/>
  <c r="E82" i="9" s="1"/>
  <c r="B82" i="9" s="1"/>
  <c r="F82" i="9"/>
  <c r="H81" i="9"/>
  <c r="G81" i="9"/>
  <c r="E81" i="9" s="1"/>
  <c r="B81" i="9" s="1"/>
  <c r="F81" i="9"/>
  <c r="H80" i="9"/>
  <c r="G80" i="9"/>
  <c r="E80" i="9" s="1"/>
  <c r="B80" i="9" s="1"/>
  <c r="F80" i="9"/>
  <c r="H79" i="9"/>
  <c r="E79" i="9" s="1"/>
  <c r="B79" i="9" s="1"/>
  <c r="G79" i="9"/>
  <c r="F79" i="9"/>
  <c r="H78" i="9"/>
  <c r="G78" i="9"/>
  <c r="E78" i="9" s="1"/>
  <c r="B78" i="9" s="1"/>
  <c r="F78" i="9"/>
  <c r="H77" i="9"/>
  <c r="G77" i="9"/>
  <c r="E77" i="9" s="1"/>
  <c r="B77" i="9" s="1"/>
  <c r="F77" i="9"/>
  <c r="H76" i="9"/>
  <c r="G76" i="9"/>
  <c r="E76" i="9" s="1"/>
  <c r="B76" i="9" s="1"/>
  <c r="F76" i="9"/>
  <c r="H75" i="9"/>
  <c r="E75" i="9" s="1"/>
  <c r="G75" i="9"/>
  <c r="F75" i="9"/>
  <c r="B75" i="9"/>
  <c r="H74" i="9"/>
  <c r="G74" i="9"/>
  <c r="F74" i="9"/>
  <c r="E74" i="9"/>
  <c r="B74" i="9" s="1"/>
  <c r="H73" i="9"/>
  <c r="G73" i="9"/>
  <c r="E73" i="9" s="1"/>
  <c r="F73" i="9"/>
  <c r="B73" i="9"/>
  <c r="H72" i="9"/>
  <c r="G72" i="9"/>
  <c r="F72" i="9"/>
  <c r="E72" i="9"/>
  <c r="B72" i="9" s="1"/>
  <c r="H71" i="9"/>
  <c r="E71" i="9" s="1"/>
  <c r="G71" i="9"/>
  <c r="F71" i="9"/>
  <c r="B71" i="9"/>
  <c r="H70" i="9"/>
  <c r="G70" i="9"/>
  <c r="F70" i="9"/>
  <c r="E70" i="9"/>
  <c r="B70" i="9" s="1"/>
  <c r="H69" i="9"/>
  <c r="G69" i="9"/>
  <c r="E69" i="9" s="1"/>
  <c r="F69" i="9"/>
  <c r="B69" i="9"/>
  <c r="H68" i="9"/>
  <c r="G68" i="9"/>
  <c r="F68" i="9"/>
  <c r="E68" i="9"/>
  <c r="B68" i="9" s="1"/>
  <c r="H67" i="9"/>
  <c r="E67" i="9" s="1"/>
  <c r="B67" i="9" s="1"/>
  <c r="G67" i="9"/>
  <c r="F67" i="9"/>
  <c r="H66" i="9"/>
  <c r="G66" i="9"/>
  <c r="E66" i="9" s="1"/>
  <c r="B66" i="9" s="1"/>
  <c r="F66" i="9"/>
  <c r="H65" i="9"/>
  <c r="G65" i="9"/>
  <c r="E65" i="9" s="1"/>
  <c r="B65" i="9" s="1"/>
  <c r="F65" i="9"/>
  <c r="H64" i="9"/>
  <c r="G64" i="9"/>
  <c r="E64" i="9" s="1"/>
  <c r="B64" i="9" s="1"/>
  <c r="F64" i="9"/>
  <c r="H63" i="9"/>
  <c r="E63" i="9" s="1"/>
  <c r="B63" i="9" s="1"/>
  <c r="G63" i="9"/>
  <c r="F63" i="9"/>
  <c r="H62" i="9"/>
  <c r="G62" i="9"/>
  <c r="E62" i="9" s="1"/>
  <c r="B62" i="9" s="1"/>
  <c r="F62" i="9"/>
  <c r="H61" i="9"/>
  <c r="G61" i="9"/>
  <c r="E61" i="9" s="1"/>
  <c r="B61" i="9" s="1"/>
  <c r="F61" i="9"/>
  <c r="H60" i="9"/>
  <c r="G60" i="9"/>
  <c r="E60" i="9" s="1"/>
  <c r="B60" i="9" s="1"/>
  <c r="F60" i="9"/>
  <c r="H59" i="9"/>
  <c r="E59" i="9" s="1"/>
  <c r="G59" i="9"/>
  <c r="F59" i="9"/>
  <c r="B59" i="9"/>
  <c r="H58" i="9"/>
  <c r="G58" i="9"/>
  <c r="F58" i="9"/>
  <c r="E58" i="9"/>
  <c r="B58" i="9" s="1"/>
  <c r="H57" i="9"/>
  <c r="G57" i="9"/>
  <c r="E57" i="9" s="1"/>
  <c r="F57" i="9"/>
  <c r="B57" i="9"/>
  <c r="H56" i="9"/>
  <c r="G56" i="9"/>
  <c r="F56" i="9"/>
  <c r="E56" i="9"/>
  <c r="B56" i="9" s="1"/>
  <c r="H55" i="9"/>
  <c r="E55" i="9" s="1"/>
  <c r="G55" i="9"/>
  <c r="F55" i="9"/>
  <c r="B55" i="9"/>
  <c r="H54" i="9"/>
  <c r="G54" i="9"/>
  <c r="F54" i="9"/>
  <c r="E54" i="9"/>
  <c r="B54" i="9" s="1"/>
  <c r="H53" i="9"/>
  <c r="G53" i="9"/>
  <c r="E53" i="9" s="1"/>
  <c r="F53" i="9"/>
  <c r="B53" i="9"/>
  <c r="H52" i="9"/>
  <c r="G52" i="9"/>
  <c r="F52" i="9"/>
  <c r="E52" i="9"/>
  <c r="B52" i="9" s="1"/>
  <c r="H51" i="9"/>
  <c r="E51" i="9" s="1"/>
  <c r="B51" i="9" s="1"/>
  <c r="G51" i="9"/>
  <c r="F51" i="9"/>
  <c r="H50" i="9"/>
  <c r="G50" i="9"/>
  <c r="E50" i="9" s="1"/>
  <c r="B50" i="9" s="1"/>
  <c r="F50" i="9"/>
  <c r="H49" i="9"/>
  <c r="G49" i="9"/>
  <c r="E49" i="9" s="1"/>
  <c r="B49" i="9" s="1"/>
  <c r="F49" i="9"/>
  <c r="H48" i="9"/>
  <c r="G48" i="9"/>
  <c r="E48" i="9" s="1"/>
  <c r="B48" i="9" s="1"/>
  <c r="F48" i="9"/>
  <c r="H47" i="9"/>
  <c r="E47" i="9" s="1"/>
  <c r="B47" i="9" s="1"/>
  <c r="G47" i="9"/>
  <c r="F47" i="9"/>
  <c r="H46" i="9"/>
  <c r="G46" i="9"/>
  <c r="F46" i="9"/>
  <c r="H45" i="9"/>
  <c r="G45" i="9"/>
  <c r="E45" i="9" s="1"/>
  <c r="B45" i="9" s="1"/>
  <c r="F45" i="9"/>
  <c r="H44" i="9"/>
  <c r="G44" i="9"/>
  <c r="F44" i="9"/>
  <c r="H43" i="9"/>
  <c r="E43" i="9" s="1"/>
  <c r="B43" i="9" s="1"/>
  <c r="G43" i="9"/>
  <c r="F43" i="9"/>
  <c r="H42" i="9"/>
  <c r="E42" i="9" s="1"/>
  <c r="B42" i="9" s="1"/>
  <c r="G42" i="9"/>
  <c r="F42" i="9"/>
  <c r="H41" i="9"/>
  <c r="G41" i="9"/>
  <c r="F41" i="9"/>
  <c r="H40" i="9"/>
  <c r="E40" i="9" s="1"/>
  <c r="B40" i="9" s="1"/>
  <c r="G40" i="9"/>
  <c r="F40" i="9"/>
  <c r="H39" i="9"/>
  <c r="E39" i="9" s="1"/>
  <c r="G39" i="9"/>
  <c r="F39" i="9"/>
  <c r="B39" i="9"/>
  <c r="H38" i="9"/>
  <c r="E38" i="9" s="1"/>
  <c r="B38" i="9" s="1"/>
  <c r="G38" i="9"/>
  <c r="F38" i="9"/>
  <c r="H37" i="9"/>
  <c r="G37" i="9"/>
  <c r="E37" i="9" s="1"/>
  <c r="F37" i="9"/>
  <c r="B37" i="9"/>
  <c r="H36" i="9"/>
  <c r="G36" i="9"/>
  <c r="F36" i="9"/>
  <c r="E36" i="9"/>
  <c r="B36" i="9" s="1"/>
  <c r="H35" i="9"/>
  <c r="E35" i="9" s="1"/>
  <c r="B35" i="9" s="1"/>
  <c r="G35" i="9"/>
  <c r="F35" i="9"/>
  <c r="H34" i="9"/>
  <c r="G34" i="9"/>
  <c r="E34" i="9" s="1"/>
  <c r="B34" i="9" s="1"/>
  <c r="F34" i="9"/>
  <c r="H33" i="9"/>
  <c r="G33" i="9"/>
  <c r="F33" i="9"/>
  <c r="H32" i="9"/>
  <c r="G32" i="9"/>
  <c r="F32" i="9"/>
  <c r="H31" i="9"/>
  <c r="E31" i="9" s="1"/>
  <c r="B31" i="9" s="1"/>
  <c r="G31" i="9"/>
  <c r="F31" i="9"/>
  <c r="H30" i="9"/>
  <c r="G30" i="9"/>
  <c r="E30" i="9" s="1"/>
  <c r="B30" i="9" s="1"/>
  <c r="F30" i="9"/>
  <c r="H29" i="9"/>
  <c r="G29" i="9"/>
  <c r="E29" i="9" s="1"/>
  <c r="B29" i="9" s="1"/>
  <c r="F29" i="9"/>
  <c r="H28" i="9"/>
  <c r="G28" i="9"/>
  <c r="F28" i="9"/>
  <c r="H27" i="9"/>
  <c r="G27" i="9"/>
  <c r="F27" i="9"/>
  <c r="H26" i="9"/>
  <c r="G26" i="9"/>
  <c r="F26" i="9"/>
  <c r="E26" i="9"/>
  <c r="B26" i="9" s="1"/>
  <c r="H25" i="9"/>
  <c r="G25" i="9"/>
  <c r="E25" i="9" s="1"/>
  <c r="F25" i="9"/>
  <c r="B25" i="9"/>
  <c r="H24" i="9"/>
  <c r="G24" i="9"/>
  <c r="F24" i="9"/>
  <c r="E24" i="9"/>
  <c r="B24" i="9" s="1"/>
  <c r="H23" i="9"/>
  <c r="E23" i="9" s="1"/>
  <c r="B23" i="9" s="1"/>
  <c r="G23" i="9"/>
  <c r="F23" i="9"/>
  <c r="H22" i="9"/>
  <c r="G22" i="9"/>
  <c r="F22" i="9"/>
  <c r="E22" i="9"/>
  <c r="B22" i="9" s="1"/>
  <c r="F21" i="9"/>
  <c r="F4" i="9"/>
  <c r="O3" i="9"/>
  <c r="G275" i="9" s="1"/>
  <c r="I3" i="9"/>
  <c r="H3" i="9"/>
  <c r="G3" i="9"/>
  <c r="D101" i="8"/>
  <c r="C1576" i="1" s="1"/>
  <c r="D95" i="8"/>
  <c r="D90" i="8"/>
  <c r="C1565" i="1" s="1"/>
  <c r="G1565" i="1" s="1"/>
  <c r="D85" i="8"/>
  <c r="D80" i="8"/>
  <c r="D75" i="8"/>
  <c r="D70" i="8"/>
  <c r="D65" i="8"/>
  <c r="D60" i="8"/>
  <c r="D55" i="8"/>
  <c r="C1530" i="1" s="1"/>
  <c r="D50" i="8"/>
  <c r="D44" i="8"/>
  <c r="D36" i="8"/>
  <c r="D26" i="8"/>
  <c r="D24" i="8" s="1"/>
  <c r="C1499" i="1" s="1"/>
  <c r="H1499" i="1" s="1"/>
  <c r="D18" i="8"/>
  <c r="C1493" i="1" s="1"/>
  <c r="D8" i="8"/>
  <c r="E44" i="7"/>
  <c r="D44" i="7"/>
  <c r="E39" i="7"/>
  <c r="E38" i="7" s="1"/>
  <c r="D39" i="7"/>
  <c r="D38" i="7" s="1"/>
  <c r="E30" i="7"/>
  <c r="D30" i="7"/>
  <c r="E23" i="7"/>
  <c r="D23" i="7"/>
  <c r="E22" i="7"/>
  <c r="D22" i="7"/>
  <c r="E14" i="7"/>
  <c r="D14" i="7"/>
  <c r="E7" i="7"/>
  <c r="E6" i="7" s="1"/>
  <c r="E5" i="7" s="1"/>
  <c r="D7" i="7"/>
  <c r="D6" i="7"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E141" i="6" s="1"/>
  <c r="D1435"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s="1"/>
  <c r="F258" i="5" s="1"/>
  <c r="E258" i="5"/>
  <c r="F257" i="5"/>
  <c r="F256" i="5"/>
  <c r="F255" i="5"/>
  <c r="F254" i="5"/>
  <c r="F253" i="5"/>
  <c r="F252" i="5"/>
  <c r="F251" i="5"/>
  <c r="E250" i="5"/>
  <c r="D1227" i="1" s="1"/>
  <c r="D250" i="5"/>
  <c r="C1227" i="1" s="1"/>
  <c r="F249" i="5"/>
  <c r="F248" i="5"/>
  <c r="F247" i="5"/>
  <c r="F246" i="5"/>
  <c r="E246" i="5"/>
  <c r="D246" i="5"/>
  <c r="E245" i="5"/>
  <c r="D1222" i="1" s="1"/>
  <c r="F244" i="5"/>
  <c r="F243" i="5"/>
  <c r="F242" i="5"/>
  <c r="E242" i="5"/>
  <c r="D242" i="5"/>
  <c r="F241" i="5"/>
  <c r="F240" i="5"/>
  <c r="E239" i="5"/>
  <c r="D239" i="5"/>
  <c r="D238" i="5" s="1"/>
  <c r="F238" i="5"/>
  <c r="E238" i="5"/>
  <c r="F236" i="5"/>
  <c r="F235" i="5"/>
  <c r="E234" i="5"/>
  <c r="F234" i="5"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F191" i="5"/>
  <c r="E191" i="5"/>
  <c r="D191" i="5"/>
  <c r="D190" i="5" s="1"/>
  <c r="G309" i="9" s="1"/>
  <c r="E190" i="5"/>
  <c r="H309" i="9" s="1"/>
  <c r="F189" i="5"/>
  <c r="F188" i="5"/>
  <c r="F187" i="5"/>
  <c r="F186" i="5"/>
  <c r="F185" i="5"/>
  <c r="F184" i="5"/>
  <c r="F183" i="5"/>
  <c r="F182" i="5"/>
  <c r="F181" i="5"/>
  <c r="E180" i="5"/>
  <c r="E177" i="5" s="1"/>
  <c r="H307" i="9"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D146" i="5"/>
  <c r="F145" i="5"/>
  <c r="F144" i="5"/>
  <c r="F143" i="5"/>
  <c r="F142" i="5"/>
  <c r="E142" i="5"/>
  <c r="D142" i="5"/>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E78" i="5" s="1"/>
  <c r="D79" i="5"/>
  <c r="F79" i="5" s="1"/>
  <c r="D78" i="5"/>
  <c r="F77" i="5"/>
  <c r="F76" i="5"/>
  <c r="F75" i="5"/>
  <c r="F74" i="5"/>
  <c r="F73" i="5"/>
  <c r="F72" i="5"/>
  <c r="F71" i="5"/>
  <c r="E70" i="5"/>
  <c r="F70" i="5" s="1"/>
  <c r="D70" i="5"/>
  <c r="E69" i="5"/>
  <c r="D1047" i="1" s="1"/>
  <c r="D69" i="5"/>
  <c r="F67" i="5"/>
  <c r="F66" i="5"/>
  <c r="F65" i="5"/>
  <c r="F64" i="5"/>
  <c r="E63" i="5"/>
  <c r="F63" i="5" s="1"/>
  <c r="D63" i="5"/>
  <c r="F62" i="5"/>
  <c r="F61" i="5"/>
  <c r="F60" i="5"/>
  <c r="F59" i="5"/>
  <c r="F58" i="5"/>
  <c r="F57" i="5"/>
  <c r="F56" i="5"/>
  <c r="E56" i="5"/>
  <c r="D56" i="5"/>
  <c r="F55" i="5"/>
  <c r="F54" i="5"/>
  <c r="F53" i="5"/>
  <c r="E52" i="5"/>
  <c r="D1030" i="1" s="1"/>
  <c r="D52" i="5"/>
  <c r="F52" i="5" s="1"/>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991" i="1" s="1"/>
  <c r="H991" i="1" s="1"/>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E625" i="4" s="1"/>
  <c r="D629" i="4"/>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E594" i="4"/>
  <c r="E593" i="4" s="1"/>
  <c r="D594" i="4"/>
  <c r="F592" i="4"/>
  <c r="F591" i="4"/>
  <c r="E590" i="4"/>
  <c r="D590" i="4"/>
  <c r="F590" i="4" s="1"/>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E574" i="4"/>
  <c r="D574" i="4"/>
  <c r="F574" i="4" s="1"/>
  <c r="F573" i="4"/>
  <c r="F572" i="4"/>
  <c r="F571" i="4"/>
  <c r="E571" i="4"/>
  <c r="E567" i="4" s="1"/>
  <c r="D571" i="4"/>
  <c r="F570" i="4"/>
  <c r="F569" i="4"/>
  <c r="F568" i="4"/>
  <c r="E568" i="4"/>
  <c r="D568" i="4"/>
  <c r="F566" i="4"/>
  <c r="F565" i="4"/>
  <c r="F564" i="4"/>
  <c r="E563" i="4"/>
  <c r="E529"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F478" i="4"/>
  <c r="E478" i="4"/>
  <c r="D478" i="4"/>
  <c r="F477" i="4"/>
  <c r="F476" i="4"/>
  <c r="F475" i="4"/>
  <c r="F474" i="4"/>
  <c r="F473" i="4"/>
  <c r="E473" i="4"/>
  <c r="E472" i="4" s="1"/>
  <c r="D473" i="4"/>
  <c r="D472" i="4"/>
  <c r="F472" i="4" s="1"/>
  <c r="F471" i="4"/>
  <c r="F470" i="4"/>
  <c r="F469" i="4"/>
  <c r="E469" i="4"/>
  <c r="E459" i="4" s="1"/>
  <c r="D469" i="4"/>
  <c r="F468" i="4"/>
  <c r="F467" i="4"/>
  <c r="F466" i="4"/>
  <c r="E466" i="4"/>
  <c r="D466" i="4"/>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3" i="1" s="1"/>
  <c r="D418" i="4"/>
  <c r="E417" i="4"/>
  <c r="D417" i="4"/>
  <c r="D644" i="4" s="1"/>
  <c r="F416" i="4"/>
  <c r="E416" i="4"/>
  <c r="D416" i="4"/>
  <c r="F411" i="4"/>
  <c r="F410" i="4"/>
  <c r="F409" i="4"/>
  <c r="F406" i="4"/>
  <c r="F405" i="4"/>
  <c r="F404" i="4"/>
  <c r="F403" i="4"/>
  <c r="E402" i="4"/>
  <c r="F402" i="4" s="1"/>
  <c r="D402" i="4"/>
  <c r="F401" i="4"/>
  <c r="F400" i="4"/>
  <c r="E400" i="4"/>
  <c r="D400" i="4"/>
  <c r="F399" i="4"/>
  <c r="F398" i="4"/>
  <c r="F397" i="4"/>
  <c r="E397" i="4"/>
  <c r="D397" i="4"/>
  <c r="D396" i="4" s="1"/>
  <c r="F396" i="4"/>
  <c r="E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F345" i="4"/>
  <c r="E345" i="4"/>
  <c r="D345" i="4"/>
  <c r="D344" i="4" s="1"/>
  <c r="F344"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F312" i="4" s="1"/>
  <c r="D312" i="4"/>
  <c r="E311" i="4"/>
  <c r="F310" i="4"/>
  <c r="F309" i="4"/>
  <c r="F308" i="4"/>
  <c r="F307" i="4"/>
  <c r="F306" i="4"/>
  <c r="F305" i="4"/>
  <c r="F304" i="4"/>
  <c r="E304" i="4"/>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E263" i="4" s="1"/>
  <c r="D273" i="4"/>
  <c r="F272" i="4"/>
  <c r="F271" i="4"/>
  <c r="F270" i="4"/>
  <c r="F269" i="4"/>
  <c r="E268" i="4"/>
  <c r="D268" i="4"/>
  <c r="F267" i="4"/>
  <c r="F266" i="4"/>
  <c r="F265" i="4"/>
  <c r="F264" i="4"/>
  <c r="E264" i="4"/>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5" i="4"/>
  <c r="F234" i="4"/>
  <c r="F233" i="4"/>
  <c r="F232" i="4"/>
  <c r="E231" i="4"/>
  <c r="D231" i="4"/>
  <c r="F231" i="4" s="1"/>
  <c r="F230" i="4"/>
  <c r="F229" i="4"/>
  <c r="E228" i="4"/>
  <c r="D228" i="4"/>
  <c r="F228" i="4" s="1"/>
  <c r="F227" i="4"/>
  <c r="F226" i="4"/>
  <c r="F225" i="4"/>
  <c r="E225" i="4"/>
  <c r="E224" i="4" s="1"/>
  <c r="D225" i="4"/>
  <c r="F223" i="4"/>
  <c r="F222" i="4"/>
  <c r="F221" i="4"/>
  <c r="F220" i="4"/>
  <c r="E219" i="4"/>
  <c r="D219" i="4"/>
  <c r="F219" i="4" s="1"/>
  <c r="F218" i="4"/>
  <c r="F217" i="4"/>
  <c r="F216" i="4"/>
  <c r="E216" i="4"/>
  <c r="D216" i="4"/>
  <c r="E215" i="4"/>
  <c r="D215" i="4"/>
  <c r="F215" i="4" s="1"/>
  <c r="F214" i="4"/>
  <c r="F213" i="4"/>
  <c r="F212" i="4"/>
  <c r="F211" i="4"/>
  <c r="E210" i="4"/>
  <c r="D210" i="4"/>
  <c r="F209" i="4"/>
  <c r="F208" i="4"/>
  <c r="F207" i="4"/>
  <c r="F206" i="4"/>
  <c r="F205" i="4"/>
  <c r="F204" i="4"/>
  <c r="F203" i="4"/>
  <c r="E202" i="4"/>
  <c r="F202" i="4" s="1"/>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34" i="4"/>
  <c r="F132" i="4"/>
  <c r="F131" i="4"/>
  <c r="F130" i="4"/>
  <c r="F129" i="4"/>
  <c r="F128" i="4"/>
  <c r="E128" i="4"/>
  <c r="D128" i="4"/>
  <c r="F127" i="4"/>
  <c r="F126" i="4"/>
  <c r="E125" i="4"/>
  <c r="E124" i="4" s="1"/>
  <c r="D125" i="4"/>
  <c r="D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G162" i="9" s="1"/>
  <c r="E162" i="9" s="1"/>
  <c r="B162" i="9" s="1"/>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G36" i="3"/>
  <c r="B36" i="3"/>
  <c r="G35" i="3"/>
  <c r="B35" i="3"/>
  <c r="G34" i="3"/>
  <c r="B34" i="3"/>
  <c r="I33" i="3"/>
  <c r="G33" i="3"/>
  <c r="B33" i="3"/>
  <c r="I32" i="3"/>
  <c r="H32" i="3"/>
  <c r="G32" i="3"/>
  <c r="B32" i="3"/>
  <c r="H31" i="3"/>
  <c r="G31" i="3"/>
  <c r="B31" i="3"/>
  <c r="I30" i="3"/>
  <c r="H30" i="3"/>
  <c r="G30" i="3"/>
  <c r="B30" i="3"/>
  <c r="I29" i="3"/>
  <c r="G29" i="3"/>
  <c r="B29" i="3"/>
  <c r="I28"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C1577" i="1"/>
  <c r="G1577" i="1" s="1"/>
  <c r="C1575" i="1"/>
  <c r="C1574" i="1"/>
  <c r="H1573" i="1"/>
  <c r="C1573" i="1"/>
  <c r="G1573" i="1" s="1"/>
  <c r="H1572" i="1"/>
  <c r="G1572" i="1"/>
  <c r="C1572" i="1"/>
  <c r="C1571" i="1"/>
  <c r="C1570" i="1"/>
  <c r="H1569" i="1"/>
  <c r="C1569" i="1"/>
  <c r="G1569" i="1" s="1"/>
  <c r="C1568" i="1"/>
  <c r="H1568" i="1" s="1"/>
  <c r="C1567" i="1"/>
  <c r="C1566" i="1"/>
  <c r="H1564" i="1"/>
  <c r="G1564" i="1"/>
  <c r="C1564" i="1"/>
  <c r="C1563" i="1"/>
  <c r="C1562" i="1"/>
  <c r="H1561" i="1"/>
  <c r="C1561" i="1"/>
  <c r="G1561" i="1" s="1"/>
  <c r="H1560" i="1"/>
  <c r="G1560" i="1"/>
  <c r="C1560" i="1"/>
  <c r="C1559" i="1"/>
  <c r="C1558" i="1"/>
  <c r="H1557" i="1"/>
  <c r="C1557" i="1"/>
  <c r="G1557" i="1" s="1"/>
  <c r="H1556" i="1"/>
  <c r="G1556" i="1"/>
  <c r="C1556" i="1"/>
  <c r="C1555" i="1"/>
  <c r="C1554" i="1"/>
  <c r="H1553" i="1"/>
  <c r="C1553" i="1"/>
  <c r="G1553" i="1" s="1"/>
  <c r="H1552" i="1"/>
  <c r="G1552" i="1"/>
  <c r="C1552" i="1"/>
  <c r="C1551" i="1"/>
  <c r="C1550" i="1"/>
  <c r="H1549" i="1"/>
  <c r="C1549" i="1"/>
  <c r="G1549" i="1" s="1"/>
  <c r="H1548" i="1"/>
  <c r="G1548" i="1"/>
  <c r="C1548" i="1"/>
  <c r="C1547" i="1"/>
  <c r="C1546" i="1"/>
  <c r="H1545" i="1"/>
  <c r="C1545" i="1"/>
  <c r="G1545" i="1" s="1"/>
  <c r="H1544" i="1"/>
  <c r="G1544" i="1"/>
  <c r="C1544" i="1"/>
  <c r="C1543" i="1"/>
  <c r="C1542" i="1"/>
  <c r="H1541" i="1"/>
  <c r="C1541" i="1"/>
  <c r="G1541" i="1" s="1"/>
  <c r="H1540" i="1"/>
  <c r="G1540" i="1"/>
  <c r="C1540" i="1"/>
  <c r="C1539" i="1"/>
  <c r="C1538" i="1"/>
  <c r="H1537" i="1"/>
  <c r="C1537" i="1"/>
  <c r="G1537" i="1" s="1"/>
  <c r="H1536" i="1"/>
  <c r="G1536" i="1"/>
  <c r="C1536" i="1"/>
  <c r="C1535" i="1"/>
  <c r="C1534" i="1"/>
  <c r="C1533" i="1"/>
  <c r="G1533" i="1" s="1"/>
  <c r="C1532" i="1"/>
  <c r="H1532" i="1" s="1"/>
  <c r="C1531" i="1"/>
  <c r="H1529" i="1"/>
  <c r="C1529" i="1"/>
  <c r="G1529" i="1" s="1"/>
  <c r="H1528" i="1"/>
  <c r="G1528" i="1"/>
  <c r="C1528" i="1"/>
  <c r="C1527" i="1"/>
  <c r="C1526" i="1"/>
  <c r="H1525" i="1"/>
  <c r="C1525" i="1"/>
  <c r="G1525" i="1" s="1"/>
  <c r="C1523" i="1"/>
  <c r="C1522" i="1"/>
  <c r="C1521" i="1"/>
  <c r="G1521" i="1" s="1"/>
  <c r="H1520" i="1"/>
  <c r="G1520" i="1"/>
  <c r="C1520" i="1"/>
  <c r="H1516" i="1"/>
  <c r="G1516" i="1"/>
  <c r="C1516" i="1"/>
  <c r="C1515" i="1"/>
  <c r="H1515" i="1" s="1"/>
  <c r="C1514" i="1"/>
  <c r="H1513" i="1"/>
  <c r="C1513" i="1"/>
  <c r="G1513" i="1" s="1"/>
  <c r="H1512" i="1"/>
  <c r="G1512" i="1"/>
  <c r="C1512" i="1"/>
  <c r="C1511" i="1"/>
  <c r="H1511" i="1" s="1"/>
  <c r="C1510" i="1"/>
  <c r="C1509" i="1"/>
  <c r="G1509" i="1" s="1"/>
  <c r="H1508" i="1"/>
  <c r="G1508" i="1"/>
  <c r="C1508" i="1"/>
  <c r="G1507" i="1"/>
  <c r="C1507" i="1"/>
  <c r="H1507" i="1" s="1"/>
  <c r="C1506" i="1"/>
  <c r="H1505" i="1"/>
  <c r="C1505" i="1"/>
  <c r="G1505" i="1" s="1"/>
  <c r="H1504" i="1"/>
  <c r="G1504" i="1"/>
  <c r="C1504" i="1"/>
  <c r="C1503" i="1"/>
  <c r="H1503" i="1" s="1"/>
  <c r="C1502" i="1"/>
  <c r="H1500" i="1"/>
  <c r="G1500" i="1"/>
  <c r="C1500" i="1"/>
  <c r="C1498" i="1"/>
  <c r="C1497" i="1"/>
  <c r="G1497" i="1" s="1"/>
  <c r="H1496" i="1"/>
  <c r="G1496" i="1"/>
  <c r="C1496" i="1"/>
  <c r="G1495" i="1"/>
  <c r="C1495" i="1"/>
  <c r="H1495" i="1" s="1"/>
  <c r="C1494" i="1"/>
  <c r="C1492" i="1"/>
  <c r="H1492" i="1" s="1"/>
  <c r="C1491" i="1"/>
  <c r="H1491" i="1" s="1"/>
  <c r="C1490" i="1"/>
  <c r="H1489" i="1"/>
  <c r="C1489" i="1"/>
  <c r="G1489" i="1" s="1"/>
  <c r="H1488" i="1"/>
  <c r="G1488" i="1"/>
  <c r="C1488" i="1"/>
  <c r="G1487" i="1"/>
  <c r="C1487" i="1"/>
  <c r="H1487" i="1" s="1"/>
  <c r="C1486" i="1"/>
  <c r="C1485" i="1"/>
  <c r="G1485" i="1" s="1"/>
  <c r="C1484" i="1"/>
  <c r="G1484" i="1" s="1"/>
  <c r="C1482" i="1"/>
  <c r="H1480" i="1"/>
  <c r="G1480" i="1"/>
  <c r="C1480" i="1"/>
  <c r="H1479" i="1"/>
  <c r="D1479" i="1"/>
  <c r="C1479" i="1"/>
  <c r="J1478" i="1"/>
  <c r="D1478" i="1"/>
  <c r="C1478" i="1"/>
  <c r="H1477" i="1"/>
  <c r="D1477" i="1"/>
  <c r="C1477" i="1"/>
  <c r="D1476" i="1"/>
  <c r="C1476" i="1"/>
  <c r="G1475" i="1"/>
  <c r="D1475" i="1"/>
  <c r="H1475" i="1" s="1"/>
  <c r="C1475" i="1"/>
  <c r="H1474" i="1"/>
  <c r="D1474" i="1"/>
  <c r="C1474" i="1"/>
  <c r="G1473" i="1"/>
  <c r="I1473" i="1" s="1"/>
  <c r="D1473" i="1"/>
  <c r="H1473" i="1" s="1"/>
  <c r="C1473" i="1"/>
  <c r="D1472" i="1"/>
  <c r="C1472" i="1"/>
  <c r="H1472" i="1" s="1"/>
  <c r="G1471" i="1"/>
  <c r="I1471" i="1" s="1"/>
  <c r="D1471" i="1"/>
  <c r="H1471" i="1" s="1"/>
  <c r="C1471" i="1"/>
  <c r="D1470" i="1"/>
  <c r="C1470" i="1"/>
  <c r="C1469" i="1"/>
  <c r="H1468" i="1"/>
  <c r="D1468" i="1"/>
  <c r="C1468" i="1"/>
  <c r="J1467" i="1"/>
  <c r="G1467" i="1"/>
  <c r="I1467" i="1" s="1"/>
  <c r="D1467" i="1"/>
  <c r="H1467" i="1" s="1"/>
  <c r="C1467" i="1"/>
  <c r="H1466" i="1"/>
  <c r="D1466" i="1"/>
  <c r="C1466" i="1"/>
  <c r="J1465" i="1"/>
  <c r="G1465" i="1"/>
  <c r="I1465" i="1" s="1"/>
  <c r="D1465" i="1"/>
  <c r="H1465" i="1" s="1"/>
  <c r="C1465" i="1"/>
  <c r="D1464" i="1"/>
  <c r="C1464" i="1"/>
  <c r="H1464" i="1" s="1"/>
  <c r="J1463" i="1"/>
  <c r="G1463" i="1"/>
  <c r="I1463" i="1" s="1"/>
  <c r="D1463" i="1"/>
  <c r="H1463" i="1" s="1"/>
  <c r="C1463" i="1"/>
  <c r="D1462" i="1"/>
  <c r="C1462" i="1"/>
  <c r="H1461" i="1"/>
  <c r="D1461" i="1"/>
  <c r="C1461" i="1"/>
  <c r="G1461" i="1" s="1"/>
  <c r="J1460" i="1"/>
  <c r="D1460" i="1"/>
  <c r="C1460" i="1"/>
  <c r="H1459" i="1"/>
  <c r="D1459" i="1"/>
  <c r="C1459" i="1"/>
  <c r="D1458" i="1"/>
  <c r="C1458" i="1"/>
  <c r="H1457" i="1"/>
  <c r="D1457" i="1"/>
  <c r="C1457" i="1"/>
  <c r="J1456" i="1"/>
  <c r="D1456" i="1"/>
  <c r="C1456" i="1"/>
  <c r="H1455" i="1"/>
  <c r="D1455" i="1"/>
  <c r="C1455" i="1"/>
  <c r="H1454" i="1"/>
  <c r="D1454" i="1"/>
  <c r="C1454" i="1"/>
  <c r="G1454" i="1" s="1"/>
  <c r="D1453" i="1"/>
  <c r="C1453" i="1"/>
  <c r="G1453" i="1" s="1"/>
  <c r="J1452" i="1"/>
  <c r="D1452" i="1"/>
  <c r="C1452" i="1"/>
  <c r="D1451" i="1"/>
  <c r="C1451" i="1"/>
  <c r="H1451" i="1" s="1"/>
  <c r="J1450" i="1"/>
  <c r="D1450" i="1"/>
  <c r="C1450" i="1"/>
  <c r="D1449" i="1"/>
  <c r="C1449" i="1"/>
  <c r="H1449" i="1" s="1"/>
  <c r="J1448" i="1"/>
  <c r="D1448" i="1"/>
  <c r="C1448" i="1"/>
  <c r="D1447" i="1"/>
  <c r="C1447" i="1"/>
  <c r="H1447" i="1" s="1"/>
  <c r="J1446" i="1"/>
  <c r="D1446" i="1"/>
  <c r="C1446" i="1"/>
  <c r="H1445" i="1"/>
  <c r="G1445" i="1"/>
  <c r="D1445" i="1"/>
  <c r="C1445" i="1"/>
  <c r="J1445" i="1" s="1"/>
  <c r="D1444" i="1"/>
  <c r="J1444" i="1" s="1"/>
  <c r="C1444" i="1"/>
  <c r="H1443" i="1"/>
  <c r="G1443" i="1"/>
  <c r="D1443" i="1"/>
  <c r="C1443" i="1"/>
  <c r="J1443" i="1" s="1"/>
  <c r="J1442" i="1"/>
  <c r="D1442" i="1"/>
  <c r="C1442" i="1"/>
  <c r="H1441" i="1"/>
  <c r="G1441" i="1"/>
  <c r="D1441" i="1"/>
  <c r="C1441" i="1"/>
  <c r="J1441" i="1" s="1"/>
  <c r="D1440" i="1"/>
  <c r="J1440" i="1" s="1"/>
  <c r="C1440" i="1"/>
  <c r="H1439" i="1"/>
  <c r="G1439" i="1"/>
  <c r="D1439" i="1"/>
  <c r="C1439" i="1"/>
  <c r="J1439" i="1" s="1"/>
  <c r="H1438" i="1"/>
  <c r="D1438" i="1"/>
  <c r="G1438" i="1" s="1"/>
  <c r="C1438" i="1"/>
  <c r="H1437" i="1"/>
  <c r="D1437" i="1"/>
  <c r="G1437" i="1" s="1"/>
  <c r="C1437" i="1"/>
  <c r="D1436" i="1"/>
  <c r="D1434" i="1"/>
  <c r="C1434" i="1"/>
  <c r="H1434" i="1" s="1"/>
  <c r="D1433" i="1"/>
  <c r="C1433" i="1"/>
  <c r="G1432" i="1"/>
  <c r="D1432" i="1"/>
  <c r="C1432" i="1"/>
  <c r="H1432" i="1" s="1"/>
  <c r="G1431" i="1"/>
  <c r="D1431" i="1"/>
  <c r="C1431" i="1"/>
  <c r="H1431" i="1" s="1"/>
  <c r="D1430" i="1"/>
  <c r="C1430" i="1"/>
  <c r="H1430" i="1" s="1"/>
  <c r="D1429" i="1"/>
  <c r="C1429" i="1"/>
  <c r="G1428" i="1"/>
  <c r="D1428" i="1"/>
  <c r="C1428" i="1"/>
  <c r="H1428" i="1" s="1"/>
  <c r="G1427" i="1"/>
  <c r="D1427" i="1"/>
  <c r="C1427" i="1"/>
  <c r="H1427" i="1" s="1"/>
  <c r="D1426" i="1"/>
  <c r="C1426" i="1"/>
  <c r="H1426" i="1" s="1"/>
  <c r="D1425" i="1"/>
  <c r="C1425" i="1"/>
  <c r="G1424" i="1"/>
  <c r="D1424" i="1"/>
  <c r="C1424" i="1"/>
  <c r="H1424" i="1" s="1"/>
  <c r="D1423" i="1"/>
  <c r="D1422" i="1"/>
  <c r="C1422" i="1"/>
  <c r="H1422" i="1" s="1"/>
  <c r="D1421" i="1"/>
  <c r="C1421" i="1"/>
  <c r="G1420" i="1"/>
  <c r="D1420" i="1"/>
  <c r="C1420" i="1"/>
  <c r="H1420" i="1" s="1"/>
  <c r="G1419" i="1"/>
  <c r="D1419" i="1"/>
  <c r="C1419" i="1"/>
  <c r="H1419" i="1" s="1"/>
  <c r="D1418" i="1"/>
  <c r="C1418" i="1"/>
  <c r="H1418" i="1" s="1"/>
  <c r="D1417" i="1"/>
  <c r="C1417" i="1"/>
  <c r="G1416" i="1"/>
  <c r="D1416" i="1"/>
  <c r="C1416" i="1"/>
  <c r="H1416" i="1" s="1"/>
  <c r="G1415" i="1"/>
  <c r="D1415" i="1"/>
  <c r="C1415" i="1"/>
  <c r="H1415" i="1" s="1"/>
  <c r="D1414" i="1"/>
  <c r="C1414" i="1"/>
  <c r="H1414" i="1" s="1"/>
  <c r="D1413" i="1"/>
  <c r="C1413" i="1"/>
  <c r="G1412" i="1"/>
  <c r="D1412" i="1"/>
  <c r="C1412" i="1"/>
  <c r="H1412" i="1" s="1"/>
  <c r="G1411" i="1"/>
  <c r="D1411" i="1"/>
  <c r="C1411" i="1"/>
  <c r="H1411" i="1" s="1"/>
  <c r="D1410" i="1"/>
  <c r="C1410" i="1"/>
  <c r="H1410" i="1" s="1"/>
  <c r="D1409" i="1"/>
  <c r="C1409" i="1"/>
  <c r="D1408" i="1"/>
  <c r="G1407" i="1"/>
  <c r="D1407" i="1"/>
  <c r="C1407" i="1"/>
  <c r="H1407" i="1" s="1"/>
  <c r="D1406" i="1"/>
  <c r="C1406" i="1"/>
  <c r="H1406" i="1" s="1"/>
  <c r="D1405" i="1"/>
  <c r="C1405" i="1"/>
  <c r="G1404" i="1"/>
  <c r="D1404" i="1"/>
  <c r="C1404" i="1"/>
  <c r="H1404" i="1" s="1"/>
  <c r="G1403" i="1"/>
  <c r="D1403" i="1"/>
  <c r="C1403" i="1"/>
  <c r="H1403" i="1" s="1"/>
  <c r="D1402" i="1"/>
  <c r="C1402" i="1"/>
  <c r="H1402" i="1" s="1"/>
  <c r="D1401" i="1"/>
  <c r="C1401" i="1"/>
  <c r="G1400" i="1"/>
  <c r="D1400" i="1"/>
  <c r="C1400" i="1"/>
  <c r="H1400" i="1" s="1"/>
  <c r="G1399" i="1"/>
  <c r="D1399" i="1"/>
  <c r="C1399" i="1"/>
  <c r="H1399" i="1" s="1"/>
  <c r="D1398" i="1"/>
  <c r="C1398" i="1"/>
  <c r="H1398" i="1" s="1"/>
  <c r="D1397" i="1"/>
  <c r="C1397" i="1"/>
  <c r="G1396" i="1"/>
  <c r="D1396" i="1"/>
  <c r="C1396" i="1"/>
  <c r="H1396" i="1" s="1"/>
  <c r="G1395" i="1"/>
  <c r="D1395" i="1"/>
  <c r="C1395" i="1"/>
  <c r="H1395" i="1" s="1"/>
  <c r="D1394" i="1"/>
  <c r="C1394" i="1"/>
  <c r="H1394" i="1" s="1"/>
  <c r="D1393" i="1"/>
  <c r="C1393" i="1"/>
  <c r="G1392" i="1"/>
  <c r="D1392" i="1"/>
  <c r="C1392" i="1"/>
  <c r="H1392" i="1" s="1"/>
  <c r="G1391" i="1"/>
  <c r="D1391" i="1"/>
  <c r="C1391" i="1"/>
  <c r="H1391" i="1" s="1"/>
  <c r="D1390" i="1"/>
  <c r="C1390" i="1"/>
  <c r="H1390" i="1" s="1"/>
  <c r="D1389" i="1"/>
  <c r="C1389" i="1"/>
  <c r="G1388" i="1"/>
  <c r="D1388" i="1"/>
  <c r="C1388" i="1"/>
  <c r="H1388" i="1" s="1"/>
  <c r="G1387" i="1"/>
  <c r="D1387" i="1"/>
  <c r="C1387" i="1"/>
  <c r="H1387" i="1" s="1"/>
  <c r="D1386" i="1"/>
  <c r="C1386" i="1"/>
  <c r="H1386" i="1" s="1"/>
  <c r="D1385" i="1"/>
  <c r="C1385" i="1"/>
  <c r="G1384" i="1"/>
  <c r="D1384" i="1"/>
  <c r="C1384" i="1"/>
  <c r="H1384" i="1" s="1"/>
  <c r="D1383" i="1"/>
  <c r="D1382" i="1"/>
  <c r="C1382" i="1"/>
  <c r="H1382" i="1" s="1"/>
  <c r="D1381" i="1"/>
  <c r="C1381" i="1"/>
  <c r="G1380" i="1"/>
  <c r="D1380" i="1"/>
  <c r="C1380" i="1"/>
  <c r="H1380" i="1" s="1"/>
  <c r="G1379" i="1"/>
  <c r="D1379" i="1"/>
  <c r="C1379" i="1"/>
  <c r="H1379" i="1" s="1"/>
  <c r="D1378" i="1"/>
  <c r="C1378" i="1"/>
  <c r="H1378" i="1" s="1"/>
  <c r="D1377" i="1"/>
  <c r="C1377" i="1"/>
  <c r="G1376" i="1"/>
  <c r="D1376" i="1"/>
  <c r="C1376" i="1"/>
  <c r="H1376" i="1" s="1"/>
  <c r="G1375" i="1"/>
  <c r="D1375" i="1"/>
  <c r="C1375" i="1"/>
  <c r="H1375" i="1" s="1"/>
  <c r="D1374" i="1"/>
  <c r="C1374" i="1"/>
  <c r="H1374" i="1" s="1"/>
  <c r="D1373" i="1"/>
  <c r="C1373" i="1"/>
  <c r="G1372" i="1"/>
  <c r="D1372" i="1"/>
  <c r="C1372" i="1"/>
  <c r="H1372" i="1" s="1"/>
  <c r="G1371" i="1"/>
  <c r="D1371" i="1"/>
  <c r="C1371" i="1"/>
  <c r="H1371" i="1" s="1"/>
  <c r="D1370" i="1"/>
  <c r="C1370" i="1"/>
  <c r="H1370" i="1" s="1"/>
  <c r="D1369" i="1"/>
  <c r="C1369" i="1"/>
  <c r="G1368" i="1"/>
  <c r="D1368" i="1"/>
  <c r="C1368" i="1"/>
  <c r="H1368" i="1" s="1"/>
  <c r="G1367" i="1"/>
  <c r="D1367" i="1"/>
  <c r="C1367" i="1"/>
  <c r="H1367" i="1" s="1"/>
  <c r="D1366" i="1"/>
  <c r="C1366" i="1"/>
  <c r="H1366" i="1" s="1"/>
  <c r="D1365" i="1"/>
  <c r="C1365" i="1"/>
  <c r="G1364" i="1"/>
  <c r="D1364" i="1"/>
  <c r="C1364" i="1"/>
  <c r="H1364" i="1" s="1"/>
  <c r="G1363" i="1"/>
  <c r="D1363" i="1"/>
  <c r="C1363" i="1"/>
  <c r="H1363" i="1" s="1"/>
  <c r="D1362" i="1"/>
  <c r="C1362" i="1"/>
  <c r="H1362" i="1" s="1"/>
  <c r="D1361" i="1"/>
  <c r="C1361" i="1"/>
  <c r="G1360" i="1"/>
  <c r="D1360" i="1"/>
  <c r="C1360" i="1"/>
  <c r="H1360" i="1" s="1"/>
  <c r="G1359" i="1"/>
  <c r="D1359" i="1"/>
  <c r="C1359" i="1"/>
  <c r="H1359" i="1" s="1"/>
  <c r="D1358" i="1"/>
  <c r="C1358" i="1"/>
  <c r="H1358" i="1" s="1"/>
  <c r="D1357" i="1"/>
  <c r="C1357" i="1"/>
  <c r="G1356" i="1"/>
  <c r="D1356" i="1"/>
  <c r="C1356" i="1"/>
  <c r="H1356" i="1" s="1"/>
  <c r="G1355" i="1"/>
  <c r="D1355" i="1"/>
  <c r="C1355" i="1"/>
  <c r="H1355" i="1" s="1"/>
  <c r="D1354" i="1"/>
  <c r="C1354" i="1"/>
  <c r="H1354" i="1" s="1"/>
  <c r="D1353" i="1"/>
  <c r="C1353" i="1"/>
  <c r="G1352" i="1"/>
  <c r="D1352" i="1"/>
  <c r="C1352" i="1"/>
  <c r="H1352" i="1" s="1"/>
  <c r="G1351" i="1"/>
  <c r="D1351" i="1"/>
  <c r="C1351" i="1"/>
  <c r="H1351" i="1" s="1"/>
  <c r="D1350" i="1"/>
  <c r="C1350" i="1"/>
  <c r="H1350" i="1" s="1"/>
  <c r="D1349" i="1"/>
  <c r="C1349" i="1"/>
  <c r="G1348" i="1"/>
  <c r="D1348" i="1"/>
  <c r="C1348" i="1"/>
  <c r="H1348" i="1" s="1"/>
  <c r="G1347" i="1"/>
  <c r="D1347" i="1"/>
  <c r="C1347" i="1"/>
  <c r="H1347" i="1" s="1"/>
  <c r="D1346" i="1"/>
  <c r="C1346" i="1"/>
  <c r="H1346" i="1" s="1"/>
  <c r="D1345" i="1"/>
  <c r="C1345" i="1"/>
  <c r="G1344" i="1"/>
  <c r="D1344" i="1"/>
  <c r="C1344" i="1"/>
  <c r="H1344" i="1" s="1"/>
  <c r="G1343" i="1"/>
  <c r="D1343" i="1"/>
  <c r="C1343" i="1"/>
  <c r="H1343" i="1" s="1"/>
  <c r="D1342" i="1"/>
  <c r="C1342" i="1"/>
  <c r="H1342" i="1" s="1"/>
  <c r="D1341" i="1"/>
  <c r="C1341" i="1"/>
  <c r="G1340" i="1"/>
  <c r="D1340" i="1"/>
  <c r="C1340" i="1"/>
  <c r="H1340" i="1" s="1"/>
  <c r="G1339" i="1"/>
  <c r="D1339" i="1"/>
  <c r="C1339" i="1"/>
  <c r="H1339" i="1" s="1"/>
  <c r="D1338" i="1"/>
  <c r="C1338" i="1"/>
  <c r="H1338" i="1" s="1"/>
  <c r="D1337" i="1"/>
  <c r="C1337" i="1"/>
  <c r="G1336" i="1"/>
  <c r="D1336" i="1"/>
  <c r="C1336" i="1"/>
  <c r="H1336" i="1" s="1"/>
  <c r="G1335" i="1"/>
  <c r="D1335" i="1"/>
  <c r="C1335" i="1"/>
  <c r="H1335" i="1" s="1"/>
  <c r="D1334" i="1"/>
  <c r="C1334" i="1"/>
  <c r="H1334" i="1" s="1"/>
  <c r="D1333" i="1"/>
  <c r="C1333" i="1"/>
  <c r="G1332" i="1"/>
  <c r="D1332" i="1"/>
  <c r="C1332" i="1"/>
  <c r="H1332" i="1" s="1"/>
  <c r="G1331" i="1"/>
  <c r="D1331" i="1"/>
  <c r="C1331" i="1"/>
  <c r="H1331" i="1" s="1"/>
  <c r="D1330" i="1"/>
  <c r="C1330" i="1"/>
  <c r="H1330" i="1" s="1"/>
  <c r="D1329" i="1"/>
  <c r="G1328" i="1"/>
  <c r="D1328" i="1"/>
  <c r="C1328" i="1"/>
  <c r="G1327" i="1"/>
  <c r="D1327" i="1"/>
  <c r="C1327" i="1"/>
  <c r="D1326" i="1"/>
  <c r="C1326" i="1"/>
  <c r="G1326" i="1" s="1"/>
  <c r="D1325" i="1"/>
  <c r="C1325" i="1"/>
  <c r="G1324" i="1"/>
  <c r="D1324" i="1"/>
  <c r="C1324" i="1"/>
  <c r="G1323" i="1"/>
  <c r="D1323" i="1"/>
  <c r="C1323" i="1"/>
  <c r="D1322" i="1"/>
  <c r="C1322" i="1"/>
  <c r="D1321" i="1"/>
  <c r="C1321" i="1"/>
  <c r="G1320" i="1"/>
  <c r="D1320" i="1"/>
  <c r="C1320" i="1"/>
  <c r="G1319" i="1"/>
  <c r="D1319" i="1"/>
  <c r="C1319" i="1"/>
  <c r="D1318" i="1"/>
  <c r="C1318" i="1"/>
  <c r="G1318" i="1" s="1"/>
  <c r="D1317" i="1"/>
  <c r="C1317" i="1"/>
  <c r="G1316" i="1"/>
  <c r="D1316" i="1"/>
  <c r="C1316" i="1"/>
  <c r="G1315" i="1"/>
  <c r="D1315" i="1"/>
  <c r="C1315" i="1"/>
  <c r="D1314" i="1"/>
  <c r="C1314" i="1"/>
  <c r="D1313" i="1"/>
  <c r="C1313" i="1"/>
  <c r="H1313" i="1" s="1"/>
  <c r="D1312" i="1"/>
  <c r="C1312" i="1"/>
  <c r="D1311" i="1"/>
  <c r="C1311" i="1"/>
  <c r="H1311" i="1" s="1"/>
  <c r="D1310" i="1"/>
  <c r="C1310" i="1"/>
  <c r="D1309" i="1"/>
  <c r="C1309" i="1"/>
  <c r="H1309" i="1" s="1"/>
  <c r="D1308" i="1"/>
  <c r="C1308" i="1"/>
  <c r="D1307" i="1"/>
  <c r="C1307" i="1"/>
  <c r="H1307" i="1" s="1"/>
  <c r="D1306" i="1"/>
  <c r="C1306" i="1"/>
  <c r="D1305" i="1"/>
  <c r="C1305" i="1"/>
  <c r="H1305" i="1" s="1"/>
  <c r="D1304" i="1"/>
  <c r="C1304" i="1"/>
  <c r="D1303" i="1"/>
  <c r="C1303" i="1"/>
  <c r="H1303" i="1" s="1"/>
  <c r="D1302" i="1"/>
  <c r="C1302" i="1"/>
  <c r="D1301" i="1"/>
  <c r="C1301" i="1"/>
  <c r="H1301" i="1" s="1"/>
  <c r="D1300" i="1"/>
  <c r="C1300" i="1"/>
  <c r="D1299" i="1"/>
  <c r="D1298" i="1"/>
  <c r="C1298" i="1"/>
  <c r="H1298" i="1" s="1"/>
  <c r="D1297" i="1"/>
  <c r="C1297" i="1"/>
  <c r="D1296" i="1"/>
  <c r="C1296" i="1"/>
  <c r="H1296" i="1" s="1"/>
  <c r="D1295" i="1"/>
  <c r="C1295" i="1"/>
  <c r="D1294" i="1"/>
  <c r="C1294" i="1"/>
  <c r="H1294" i="1" s="1"/>
  <c r="D1293" i="1"/>
  <c r="C1293" i="1"/>
  <c r="D1292" i="1"/>
  <c r="C1292" i="1"/>
  <c r="H1292" i="1" s="1"/>
  <c r="D1291" i="1"/>
  <c r="C1291" i="1"/>
  <c r="D1290" i="1"/>
  <c r="C1290" i="1"/>
  <c r="H1290" i="1" s="1"/>
  <c r="D1289" i="1"/>
  <c r="C1289" i="1"/>
  <c r="D1288" i="1"/>
  <c r="C1288" i="1"/>
  <c r="H1288" i="1" s="1"/>
  <c r="D1287" i="1"/>
  <c r="C1287" i="1"/>
  <c r="D1286" i="1"/>
  <c r="C1286" i="1"/>
  <c r="H1286" i="1" s="1"/>
  <c r="D1285" i="1"/>
  <c r="C1285" i="1"/>
  <c r="D1284" i="1"/>
  <c r="C1284" i="1"/>
  <c r="H1284" i="1" s="1"/>
  <c r="D1283" i="1"/>
  <c r="C1283" i="1"/>
  <c r="D1282" i="1"/>
  <c r="C1282" i="1"/>
  <c r="H1282" i="1" s="1"/>
  <c r="D1281" i="1"/>
  <c r="C1281" i="1"/>
  <c r="D1280" i="1"/>
  <c r="C1280" i="1"/>
  <c r="H1280" i="1" s="1"/>
  <c r="D1279" i="1"/>
  <c r="C1279" i="1"/>
  <c r="D1278" i="1"/>
  <c r="C1278" i="1"/>
  <c r="H1278" i="1" s="1"/>
  <c r="D1277" i="1"/>
  <c r="C1277" i="1"/>
  <c r="D1276" i="1"/>
  <c r="C1276" i="1"/>
  <c r="H1276" i="1" s="1"/>
  <c r="D1275" i="1"/>
  <c r="C1275" i="1"/>
  <c r="D1274" i="1"/>
  <c r="C1274" i="1"/>
  <c r="D1273" i="1"/>
  <c r="C1273" i="1"/>
  <c r="D1272" i="1"/>
  <c r="C1272" i="1"/>
  <c r="H1272" i="1" s="1"/>
  <c r="D1271" i="1"/>
  <c r="C1271" i="1"/>
  <c r="D1270" i="1"/>
  <c r="C1270" i="1"/>
  <c r="H1270" i="1" s="1"/>
  <c r="D1269" i="1"/>
  <c r="C1269" i="1"/>
  <c r="D1268" i="1"/>
  <c r="C1268" i="1"/>
  <c r="H1268" i="1" s="1"/>
  <c r="D1267" i="1"/>
  <c r="C1267" i="1"/>
  <c r="D1266" i="1"/>
  <c r="C1266" i="1"/>
  <c r="D1265" i="1"/>
  <c r="C1265" i="1"/>
  <c r="D1264" i="1"/>
  <c r="C1264" i="1"/>
  <c r="H1264" i="1" s="1"/>
  <c r="D1263" i="1"/>
  <c r="C1263" i="1"/>
  <c r="D1262" i="1"/>
  <c r="C1262" i="1"/>
  <c r="H1262" i="1" s="1"/>
  <c r="D1261" i="1"/>
  <c r="C1261" i="1"/>
  <c r="D1260" i="1"/>
  <c r="C1260" i="1"/>
  <c r="H1260" i="1" s="1"/>
  <c r="D1259" i="1"/>
  <c r="C1259" i="1"/>
  <c r="D1258" i="1"/>
  <c r="C1258" i="1"/>
  <c r="H1258" i="1" s="1"/>
  <c r="D1257" i="1"/>
  <c r="C1257" i="1"/>
  <c r="D1256" i="1"/>
  <c r="C1256" i="1"/>
  <c r="H1256" i="1" s="1"/>
  <c r="D1255" i="1"/>
  <c r="C1255"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D1243" i="1"/>
  <c r="C1243" i="1"/>
  <c r="D1242" i="1"/>
  <c r="C1242" i="1"/>
  <c r="H1242" i="1" s="1"/>
  <c r="D1241" i="1"/>
  <c r="C1241" i="1"/>
  <c r="D1240" i="1"/>
  <c r="C1240" i="1"/>
  <c r="D1239" i="1"/>
  <c r="C1239" i="1"/>
  <c r="D1238" i="1"/>
  <c r="C1238" i="1"/>
  <c r="H1238" i="1" s="1"/>
  <c r="D1237" i="1"/>
  <c r="C1237" i="1"/>
  <c r="D1236" i="1"/>
  <c r="C1236" i="1"/>
  <c r="D1235" i="1"/>
  <c r="C1235" i="1"/>
  <c r="D1234" i="1"/>
  <c r="C1234" i="1"/>
  <c r="H1234" i="1" s="1"/>
  <c r="D1233" i="1"/>
  <c r="C1233" i="1"/>
  <c r="D1232" i="1"/>
  <c r="C1232" i="1"/>
  <c r="H1232" i="1" s="1"/>
  <c r="D1231" i="1"/>
  <c r="C1231" i="1"/>
  <c r="D1230" i="1"/>
  <c r="C1230" i="1"/>
  <c r="H1230" i="1" s="1"/>
  <c r="D1229" i="1"/>
  <c r="C1229" i="1"/>
  <c r="D1228" i="1"/>
  <c r="C1228" i="1"/>
  <c r="D1226" i="1"/>
  <c r="C1226" i="1"/>
  <c r="H1226" i="1" s="1"/>
  <c r="D1225" i="1"/>
  <c r="C1225" i="1"/>
  <c r="D1224" i="1"/>
  <c r="C1224" i="1"/>
  <c r="H1224" i="1" s="1"/>
  <c r="D1223" i="1"/>
  <c r="C1223" i="1"/>
  <c r="D1221" i="1"/>
  <c r="C1221" i="1"/>
  <c r="D1220" i="1"/>
  <c r="C1220" i="1"/>
  <c r="H1220" i="1" s="1"/>
  <c r="D1219" i="1"/>
  <c r="C1219" i="1"/>
  <c r="D1218" i="1"/>
  <c r="C1218" i="1"/>
  <c r="H1218" i="1" s="1"/>
  <c r="D1217" i="1"/>
  <c r="C1217" i="1"/>
  <c r="D1216" i="1"/>
  <c r="C1216" i="1"/>
  <c r="D1215" i="1"/>
  <c r="C1215" i="1"/>
  <c r="D1213" i="1"/>
  <c r="C1213" i="1"/>
  <c r="H1213" i="1" s="1"/>
  <c r="D1212" i="1"/>
  <c r="C1212" i="1"/>
  <c r="D1211" i="1"/>
  <c r="C1211" i="1"/>
  <c r="D1210" i="1"/>
  <c r="C1210" i="1"/>
  <c r="D1209" i="1"/>
  <c r="C1209" i="1"/>
  <c r="H1209" i="1" s="1"/>
  <c r="D1208" i="1"/>
  <c r="C1208" i="1"/>
  <c r="D1207" i="1"/>
  <c r="C1207" i="1"/>
  <c r="H1207" i="1" s="1"/>
  <c r="D1206" i="1"/>
  <c r="C1206" i="1"/>
  <c r="D1205" i="1"/>
  <c r="C1205" i="1"/>
  <c r="H1205" i="1" s="1"/>
  <c r="D1204" i="1"/>
  <c r="C1204" i="1"/>
  <c r="D1203" i="1"/>
  <c r="C1203" i="1"/>
  <c r="H1203" i="1" s="1"/>
  <c r="D1202" i="1"/>
  <c r="C1202" i="1"/>
  <c r="D1201" i="1"/>
  <c r="C1201" i="1"/>
  <c r="H1201" i="1" s="1"/>
  <c r="D1200" i="1"/>
  <c r="C1200" i="1"/>
  <c r="D1199" i="1"/>
  <c r="C1199" i="1"/>
  <c r="H1199" i="1" s="1"/>
  <c r="D1198" i="1"/>
  <c r="C1198" i="1"/>
  <c r="D1197" i="1"/>
  <c r="C1197" i="1"/>
  <c r="H1197" i="1" s="1"/>
  <c r="D1196" i="1"/>
  <c r="C1196" i="1"/>
  <c r="D1195" i="1"/>
  <c r="C1195" i="1"/>
  <c r="H1195" i="1" s="1"/>
  <c r="D1194" i="1"/>
  <c r="C1194" i="1"/>
  <c r="D1193" i="1"/>
  <c r="C1193" i="1"/>
  <c r="H1193" i="1" s="1"/>
  <c r="D1192" i="1"/>
  <c r="C1192" i="1"/>
  <c r="D1191" i="1"/>
  <c r="C1191" i="1"/>
  <c r="H1191" i="1" s="1"/>
  <c r="D1190" i="1"/>
  <c r="C1190" i="1"/>
  <c r="D1189" i="1"/>
  <c r="C1189" i="1"/>
  <c r="H1189" i="1" s="1"/>
  <c r="D1188" i="1"/>
  <c r="C1188" i="1"/>
  <c r="D1187" i="1"/>
  <c r="C1187" i="1"/>
  <c r="H1187" i="1" s="1"/>
  <c r="D1186" i="1"/>
  <c r="C1186" i="1"/>
  <c r="D1185" i="1"/>
  <c r="C1185" i="1"/>
  <c r="H1185" i="1" s="1"/>
  <c r="D1184" i="1"/>
  <c r="C1184" i="1"/>
  <c r="D1182" i="1"/>
  <c r="C1182" i="1"/>
  <c r="D1181" i="1"/>
  <c r="C1181" i="1"/>
  <c r="H1181" i="1" s="1"/>
  <c r="D1180" i="1"/>
  <c r="C1180" i="1"/>
  <c r="D1179" i="1"/>
  <c r="C1179" i="1"/>
  <c r="H1179" i="1" s="1"/>
  <c r="D1178" i="1"/>
  <c r="C1178" i="1"/>
  <c r="D1177" i="1"/>
  <c r="C1177" i="1"/>
  <c r="H1177" i="1" s="1"/>
  <c r="D1176" i="1"/>
  <c r="C1176" i="1"/>
  <c r="D1175" i="1"/>
  <c r="C1175" i="1"/>
  <c r="H1175" i="1" s="1"/>
  <c r="D1174" i="1"/>
  <c r="C1174" i="1"/>
  <c r="D1173" i="1"/>
  <c r="C1173" i="1"/>
  <c r="H1173" i="1" s="1"/>
  <c r="D1172" i="1"/>
  <c r="C1172" i="1"/>
  <c r="D1171" i="1"/>
  <c r="C1171" i="1"/>
  <c r="H1171" i="1" s="1"/>
  <c r="D1170" i="1"/>
  <c r="C1170" i="1"/>
  <c r="D1169" i="1"/>
  <c r="C1169" i="1"/>
  <c r="H1169" i="1" s="1"/>
  <c r="D1168" i="1"/>
  <c r="C1168" i="1"/>
  <c r="D1167" i="1"/>
  <c r="C1167" i="1"/>
  <c r="H1167" i="1" s="1"/>
  <c r="D1166" i="1"/>
  <c r="C1166" i="1"/>
  <c r="D1165" i="1"/>
  <c r="C1165" i="1"/>
  <c r="H1165" i="1" s="1"/>
  <c r="D1164" i="1"/>
  <c r="C1164" i="1"/>
  <c r="D1163" i="1"/>
  <c r="C1163" i="1"/>
  <c r="H1163" i="1" s="1"/>
  <c r="D1162" i="1"/>
  <c r="C1162" i="1"/>
  <c r="D1161" i="1"/>
  <c r="C1161" i="1"/>
  <c r="H1161" i="1" s="1"/>
  <c r="D1160" i="1"/>
  <c r="C1160" i="1"/>
  <c r="D1159" i="1"/>
  <c r="C1159" i="1"/>
  <c r="H1159" i="1" s="1"/>
  <c r="D1158" i="1"/>
  <c r="C1158" i="1"/>
  <c r="C1157" i="1"/>
  <c r="D1156" i="1"/>
  <c r="C1156" i="1"/>
  <c r="D1155" i="1"/>
  <c r="C1155"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C1030" i="1"/>
  <c r="D1029" i="1"/>
  <c r="C1029" i="1"/>
  <c r="D1028" i="1"/>
  <c r="C1028" i="1"/>
  <c r="D1027" i="1"/>
  <c r="C1027" i="1"/>
  <c r="D1026" i="1"/>
  <c r="C1026" i="1"/>
  <c r="D1025" i="1"/>
  <c r="C1025" i="1"/>
  <c r="D1024" i="1"/>
  <c r="C1024" i="1"/>
  <c r="D1023" i="1"/>
  <c r="C1023" i="1"/>
  <c r="H1022" i="1"/>
  <c r="D1022" i="1"/>
  <c r="C1022" i="1"/>
  <c r="G1022" i="1" s="1"/>
  <c r="H1021" i="1"/>
  <c r="D1021" i="1"/>
  <c r="C1021" i="1"/>
  <c r="G1021" i="1" s="1"/>
  <c r="H1020" i="1"/>
  <c r="D1020" i="1"/>
  <c r="C1020" i="1"/>
  <c r="G1020" i="1" s="1"/>
  <c r="H1019" i="1"/>
  <c r="D1019" i="1"/>
  <c r="C1019" i="1"/>
  <c r="G1019" i="1" s="1"/>
  <c r="D1018" i="1"/>
  <c r="H1018" i="1" s="1"/>
  <c r="C1018" i="1"/>
  <c r="H1017" i="1"/>
  <c r="D1017" i="1"/>
  <c r="C1017" i="1"/>
  <c r="G1017" i="1" s="1"/>
  <c r="H1016" i="1"/>
  <c r="D1016" i="1"/>
  <c r="C1016" i="1"/>
  <c r="G1016" i="1" s="1"/>
  <c r="H1015" i="1"/>
  <c r="D1015" i="1"/>
  <c r="C1015" i="1"/>
  <c r="G1015" i="1" s="1"/>
  <c r="H1014" i="1"/>
  <c r="D1014" i="1"/>
  <c r="C1014" i="1"/>
  <c r="D1013" i="1"/>
  <c r="H1013" i="1" s="1"/>
  <c r="C1013" i="1"/>
  <c r="H1012" i="1"/>
  <c r="D1012" i="1"/>
  <c r="C1012" i="1"/>
  <c r="G1012" i="1" s="1"/>
  <c r="H1011" i="1"/>
  <c r="D1011" i="1"/>
  <c r="C1011" i="1"/>
  <c r="G1011" i="1" s="1"/>
  <c r="H1010" i="1"/>
  <c r="D1010" i="1"/>
  <c r="C1010" i="1"/>
  <c r="G1010" i="1" s="1"/>
  <c r="H1009" i="1"/>
  <c r="D1009" i="1"/>
  <c r="C1009" i="1"/>
  <c r="G1009" i="1" s="1"/>
  <c r="H1008" i="1"/>
  <c r="D1008" i="1"/>
  <c r="C1008" i="1"/>
  <c r="G1008" i="1" s="1"/>
  <c r="D1007" i="1"/>
  <c r="H1007" i="1" s="1"/>
  <c r="C1007" i="1"/>
  <c r="D1006" i="1"/>
  <c r="H1006" i="1" s="1"/>
  <c r="C1006" i="1"/>
  <c r="G1006" i="1" s="1"/>
  <c r="H1005" i="1"/>
  <c r="D1005" i="1"/>
  <c r="C1005" i="1"/>
  <c r="G1005" i="1" s="1"/>
  <c r="D1004" i="1"/>
  <c r="H1004" i="1" s="1"/>
  <c r="C1004" i="1"/>
  <c r="H1003" i="1"/>
  <c r="D1003" i="1"/>
  <c r="C1003" i="1"/>
  <c r="G1003" i="1" s="1"/>
  <c r="D1002" i="1"/>
  <c r="H1002" i="1" s="1"/>
  <c r="C1002" i="1"/>
  <c r="D1001" i="1"/>
  <c r="H1001" i="1" s="1"/>
  <c r="C1001" i="1"/>
  <c r="G1001" i="1" s="1"/>
  <c r="H1000" i="1"/>
  <c r="D1000" i="1"/>
  <c r="C1000" i="1"/>
  <c r="G1000" i="1" s="1"/>
  <c r="D999" i="1"/>
  <c r="H999" i="1" s="1"/>
  <c r="C999" i="1"/>
  <c r="D998" i="1"/>
  <c r="H998" i="1" s="1"/>
  <c r="C998" i="1"/>
  <c r="D997" i="1"/>
  <c r="H997" i="1" s="1"/>
  <c r="C997" i="1"/>
  <c r="H996" i="1"/>
  <c r="D996" i="1"/>
  <c r="C996" i="1"/>
  <c r="G996" i="1" s="1"/>
  <c r="D995" i="1"/>
  <c r="H995" i="1" s="1"/>
  <c r="C995" i="1"/>
  <c r="H994" i="1"/>
  <c r="D994" i="1"/>
  <c r="C994" i="1"/>
  <c r="D993" i="1"/>
  <c r="H993" i="1" s="1"/>
  <c r="C993" i="1"/>
  <c r="G993" i="1" s="1"/>
  <c r="D992" i="1"/>
  <c r="H992" i="1" s="1"/>
  <c r="C992" i="1"/>
  <c r="C991" i="1"/>
  <c r="C990" i="1"/>
  <c r="D989" i="1"/>
  <c r="H989" i="1" s="1"/>
  <c r="C989" i="1"/>
  <c r="D988" i="1"/>
  <c r="H988" i="1" s="1"/>
  <c r="C988" i="1"/>
  <c r="G988" i="1" s="1"/>
  <c r="D987" i="1"/>
  <c r="H987" i="1" s="1"/>
  <c r="C987" i="1"/>
  <c r="G987" i="1" s="1"/>
  <c r="D986" i="1"/>
  <c r="H986" i="1" s="1"/>
  <c r="C986" i="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H718" i="1" s="1"/>
  <c r="C718" i="1"/>
  <c r="H717" i="1"/>
  <c r="G717" i="1"/>
  <c r="D717" i="1"/>
  <c r="C717" i="1"/>
  <c r="H716" i="1"/>
  <c r="G716" i="1"/>
  <c r="D716" i="1"/>
  <c r="C716" i="1"/>
  <c r="G715" i="1"/>
  <c r="D715" i="1"/>
  <c r="H715" i="1" s="1"/>
  <c r="C715" i="1"/>
  <c r="H714" i="1"/>
  <c r="G714" i="1"/>
  <c r="D714" i="1"/>
  <c r="C714" i="1"/>
  <c r="H713" i="1"/>
  <c r="G713" i="1"/>
  <c r="D713" i="1"/>
  <c r="C713" i="1"/>
  <c r="H712" i="1"/>
  <c r="G712" i="1"/>
  <c r="D712" i="1"/>
  <c r="C712" i="1"/>
  <c r="D711" i="1"/>
  <c r="H711" i="1" s="1"/>
  <c r="C711" i="1"/>
  <c r="H710" i="1"/>
  <c r="D710" i="1"/>
  <c r="G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D671" i="1"/>
  <c r="H671" i="1" s="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C645" i="1"/>
  <c r="D644" i="1"/>
  <c r="H644" i="1" s="1"/>
  <c r="C644" i="1"/>
  <c r="D643" i="1"/>
  <c r="G643" i="1" s="1"/>
  <c r="C643" i="1"/>
  <c r="H642" i="1"/>
  <c r="G642" i="1"/>
  <c r="D642" i="1"/>
  <c r="C642" i="1"/>
  <c r="D641" i="1"/>
  <c r="H641" i="1" s="1"/>
  <c r="C641" i="1"/>
  <c r="C638" i="1"/>
  <c r="H632" i="1"/>
  <c r="G632" i="1"/>
  <c r="D632" i="1"/>
  <c r="C632"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D412" i="1"/>
  <c r="H412" i="1" s="1"/>
  <c r="C412" i="1"/>
  <c r="D411" i="1"/>
  <c r="H411" i="1" s="1"/>
  <c r="C411" i="1"/>
  <c r="H406" i="1"/>
  <c r="G406" i="1"/>
  <c r="D406" i="1"/>
  <c r="C406" i="1"/>
  <c r="G405" i="1"/>
  <c r="D405" i="1"/>
  <c r="H405" i="1" s="1"/>
  <c r="C405" i="1"/>
  <c r="H404" i="1"/>
  <c r="D404" i="1"/>
  <c r="G404" i="1" s="1"/>
  <c r="C404" i="1"/>
  <c r="H401" i="1"/>
  <c r="G401" i="1"/>
  <c r="D401" i="1"/>
  <c r="C401" i="1"/>
  <c r="H400" i="1"/>
  <c r="G400" i="1"/>
  <c r="D400" i="1"/>
  <c r="C400" i="1"/>
  <c r="H399" i="1"/>
  <c r="G399" i="1"/>
  <c r="D399" i="1"/>
  <c r="C399" i="1"/>
  <c r="H398" i="1"/>
  <c r="D398" i="1"/>
  <c r="G398" i="1" s="1"/>
  <c r="C398" i="1"/>
  <c r="H397" i="1"/>
  <c r="D397" i="1"/>
  <c r="G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D388" i="1"/>
  <c r="G388" i="1" s="1"/>
  <c r="C388" i="1"/>
  <c r="H387" i="1"/>
  <c r="G387" i="1"/>
  <c r="D387" i="1"/>
  <c r="C387" i="1"/>
  <c r="H386" i="1"/>
  <c r="D386" i="1"/>
  <c r="G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D368" i="1"/>
  <c r="G368" i="1" s="1"/>
  <c r="C368" i="1"/>
  <c r="D367" i="1"/>
  <c r="H367" i="1" s="1"/>
  <c r="C367" i="1"/>
  <c r="H366" i="1"/>
  <c r="G366" i="1"/>
  <c r="D366" i="1"/>
  <c r="C366" i="1"/>
  <c r="H365" i="1"/>
  <c r="D365" i="1"/>
  <c r="G365" i="1" s="1"/>
  <c r="C365" i="1"/>
  <c r="D364" i="1"/>
  <c r="G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H308" i="1" s="1"/>
  <c r="C308" i="1"/>
  <c r="D307" i="1"/>
  <c r="H307" i="1" s="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2" i="1"/>
  <c r="G292" i="1" s="1"/>
  <c r="C292" i="1"/>
  <c r="D291" i="1"/>
  <c r="G291" i="1" s="1"/>
  <c r="C291" i="1"/>
  <c r="G290" i="1"/>
  <c r="D290" i="1"/>
  <c r="H290" i="1" s="1"/>
  <c r="C290" i="1"/>
  <c r="D289" i="1"/>
  <c r="H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D273" i="1"/>
  <c r="H273" i="1" s="1"/>
  <c r="C273" i="1"/>
  <c r="D272" i="1"/>
  <c r="H272" i="1" s="1"/>
  <c r="C272" i="1"/>
  <c r="H271" i="1"/>
  <c r="G271" i="1"/>
  <c r="D271" i="1"/>
  <c r="C271" i="1"/>
  <c r="H270" i="1"/>
  <c r="D270" i="1"/>
  <c r="G270" i="1" s="1"/>
  <c r="C270" i="1"/>
  <c r="D269" i="1"/>
  <c r="G269"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G207"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G191" i="1" s="1"/>
  <c r="C191" i="1"/>
  <c r="D190" i="1"/>
  <c r="H190" i="1" s="1"/>
  <c r="C190" i="1"/>
  <c r="D189" i="1"/>
  <c r="G189" i="1" s="1"/>
  <c r="C189" i="1"/>
  <c r="D188" i="1"/>
  <c r="G188" i="1" s="1"/>
  <c r="C188" i="1"/>
  <c r="D187" i="1"/>
  <c r="G187" i="1" s="1"/>
  <c r="C187" i="1"/>
  <c r="D186" i="1"/>
  <c r="G186" i="1" s="1"/>
  <c r="C186" i="1"/>
  <c r="G185" i="1"/>
  <c r="D185" i="1"/>
  <c r="H185" i="1" s="1"/>
  <c r="C185" i="1"/>
  <c r="D184" i="1"/>
  <c r="H184" i="1" s="1"/>
  <c r="C184" i="1"/>
  <c r="H183" i="1"/>
  <c r="G183" i="1"/>
  <c r="D183" i="1"/>
  <c r="C183" i="1"/>
  <c r="D182" i="1"/>
  <c r="G182" i="1" s="1"/>
  <c r="C182" i="1"/>
  <c r="H181" i="1"/>
  <c r="G181" i="1"/>
  <c r="D181" i="1"/>
  <c r="C181" i="1"/>
  <c r="D180" i="1"/>
  <c r="G180" i="1" s="1"/>
  <c r="C180" i="1"/>
  <c r="G179" i="1"/>
  <c r="D179" i="1"/>
  <c r="H179" i="1" s="1"/>
  <c r="C179" i="1"/>
  <c r="H178" i="1"/>
  <c r="D178" i="1"/>
  <c r="G178" i="1" s="1"/>
  <c r="C178" i="1"/>
  <c r="H177" i="1"/>
  <c r="G177" i="1"/>
  <c r="D177" i="1"/>
  <c r="C177" i="1"/>
  <c r="H176" i="1"/>
  <c r="D176" i="1"/>
  <c r="G176" i="1" s="1"/>
  <c r="C176" i="1"/>
  <c r="H175" i="1"/>
  <c r="D175" i="1"/>
  <c r="G175" i="1" s="1"/>
  <c r="C175" i="1"/>
  <c r="H174" i="1"/>
  <c r="D174" i="1"/>
  <c r="G174" i="1" s="1"/>
  <c r="C174" i="1"/>
  <c r="D173" i="1"/>
  <c r="G173" i="1" s="1"/>
  <c r="C173" i="1"/>
  <c r="D172" i="1"/>
  <c r="H172" i="1" s="1"/>
  <c r="C172" i="1"/>
  <c r="H171" i="1"/>
  <c r="G171" i="1"/>
  <c r="D171" i="1"/>
  <c r="C171" i="1"/>
  <c r="H170" i="1"/>
  <c r="G170" i="1"/>
  <c r="D170" i="1"/>
  <c r="C170" i="1"/>
  <c r="H169" i="1"/>
  <c r="G169" i="1"/>
  <c r="D169" i="1"/>
  <c r="C169" i="1"/>
  <c r="D168" i="1"/>
  <c r="H168" i="1" s="1"/>
  <c r="C168" i="1"/>
  <c r="H167" i="1"/>
  <c r="G167" i="1"/>
  <c r="D167" i="1"/>
  <c r="C167" i="1"/>
  <c r="H166" i="1"/>
  <c r="D166" i="1"/>
  <c r="G166" i="1" s="1"/>
  <c r="C166" i="1"/>
  <c r="D165" i="1"/>
  <c r="G165" i="1" s="1"/>
  <c r="C165" i="1"/>
  <c r="H164" i="1"/>
  <c r="G164" i="1"/>
  <c r="D164" i="1"/>
  <c r="C164" i="1"/>
  <c r="H163" i="1"/>
  <c r="D163" i="1"/>
  <c r="G163" i="1" s="1"/>
  <c r="C163" i="1"/>
  <c r="G162" i="1"/>
  <c r="D162" i="1"/>
  <c r="H162" i="1" s="1"/>
  <c r="C162" i="1"/>
  <c r="D161" i="1"/>
  <c r="H161" i="1" s="1"/>
  <c r="C161" i="1"/>
  <c r="D160" i="1"/>
  <c r="H160" i="1" s="1"/>
  <c r="C160" i="1"/>
  <c r="H158" i="1"/>
  <c r="G158" i="1"/>
  <c r="D158" i="1"/>
  <c r="C158" i="1"/>
  <c r="D157" i="1"/>
  <c r="H157" i="1" s="1"/>
  <c r="C157" i="1"/>
  <c r="H156" i="1"/>
  <c r="G156" i="1"/>
  <c r="D156" i="1"/>
  <c r="C156" i="1"/>
  <c r="D155" i="1"/>
  <c r="H155" i="1" s="1"/>
  <c r="C155" i="1"/>
  <c r="D154" i="1"/>
  <c r="H154" i="1" s="1"/>
  <c r="C154" i="1"/>
  <c r="D153" i="1"/>
  <c r="H153" i="1" s="1"/>
  <c r="C153" i="1"/>
  <c r="D152" i="1"/>
  <c r="H152" i="1" s="1"/>
  <c r="C152" i="1"/>
  <c r="H151" i="1"/>
  <c r="G151" i="1"/>
  <c r="D151" i="1"/>
  <c r="C151" i="1"/>
  <c r="H150" i="1"/>
  <c r="D150" i="1"/>
  <c r="G150" i="1" s="1"/>
  <c r="C150" i="1"/>
  <c r="D149" i="1"/>
  <c r="G149" i="1" s="1"/>
  <c r="C149"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D134" i="1"/>
  <c r="H134" i="1" s="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D123" i="1"/>
  <c r="G123" i="1" s="1"/>
  <c r="C123" i="1"/>
  <c r="D122" i="1"/>
  <c r="H122" i="1" s="1"/>
  <c r="C122" i="1"/>
  <c r="D121" i="1"/>
  <c r="H121" i="1" s="1"/>
  <c r="C121" i="1"/>
  <c r="H120" i="1"/>
  <c r="D120" i="1"/>
  <c r="G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G81" i="1"/>
  <c r="D81" i="1"/>
  <c r="H81" i="1" s="1"/>
  <c r="C81" i="1"/>
  <c r="H80" i="1"/>
  <c r="G80" i="1"/>
  <c r="D80" i="1"/>
  <c r="C80" i="1"/>
  <c r="G79"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236" i="1" l="1"/>
  <c r="E308" i="9"/>
  <c r="B308" i="9" s="1"/>
  <c r="H1240" i="1"/>
  <c r="H1211" i="1"/>
  <c r="H1274" i="1"/>
  <c r="H1266" i="1"/>
  <c r="H1244" i="1"/>
  <c r="E32" i="9"/>
  <c r="B32" i="9" s="1"/>
  <c r="E300" i="9"/>
  <c r="B300" i="9" s="1"/>
  <c r="H1484" i="1"/>
  <c r="G411" i="1"/>
  <c r="G631" i="1"/>
  <c r="H631" i="1"/>
  <c r="H292" i="1"/>
  <c r="H291" i="1"/>
  <c r="H413" i="1"/>
  <c r="G413" i="1"/>
  <c r="F418" i="4"/>
  <c r="G412" i="1"/>
  <c r="G289" i="1"/>
  <c r="E643" i="4"/>
  <c r="D637" i="1" s="1"/>
  <c r="E273" i="9"/>
  <c r="E644" i="4"/>
  <c r="D638" i="1" s="1"/>
  <c r="E27" i="9"/>
  <c r="B27" i="9" s="1"/>
  <c r="E282" i="9"/>
  <c r="H1228" i="1"/>
  <c r="E237" i="5"/>
  <c r="H1216" i="1"/>
  <c r="D1154" i="1"/>
  <c r="H1154" i="1" s="1"/>
  <c r="F180" i="5"/>
  <c r="D1157" i="1"/>
  <c r="H1157" i="1" s="1"/>
  <c r="F78" i="5"/>
  <c r="G1018" i="1"/>
  <c r="G1014" i="1"/>
  <c r="G1013" i="1"/>
  <c r="G1007" i="1"/>
  <c r="F29" i="5"/>
  <c r="G1004" i="1"/>
  <c r="G1002" i="1"/>
  <c r="G997" i="1"/>
  <c r="G999" i="1"/>
  <c r="G998" i="1"/>
  <c r="F19" i="5"/>
  <c r="G995" i="1"/>
  <c r="G991" i="1"/>
  <c r="G994" i="1"/>
  <c r="G992" i="1"/>
  <c r="G989" i="1"/>
  <c r="G986" i="1"/>
  <c r="G641" i="1"/>
  <c r="E293" i="9"/>
  <c r="B293" i="9" s="1"/>
  <c r="G719" i="1"/>
  <c r="G718" i="1"/>
  <c r="F219" i="9"/>
  <c r="B219" i="9" s="1"/>
  <c r="G711" i="1"/>
  <c r="G709" i="1"/>
  <c r="G671" i="1"/>
  <c r="G662" i="1"/>
  <c r="E33" i="9"/>
  <c r="B33" i="9" s="1"/>
  <c r="E292" i="9"/>
  <c r="B292" i="9" s="1"/>
  <c r="E295" i="9"/>
  <c r="B295" i="9" s="1"/>
  <c r="E299" i="9"/>
  <c r="B299" i="9" s="1"/>
  <c r="E275" i="9"/>
  <c r="B275" i="9" s="1"/>
  <c r="H643" i="1"/>
  <c r="G644" i="1"/>
  <c r="H645" i="1"/>
  <c r="G645" i="1"/>
  <c r="F94" i="6"/>
  <c r="G367" i="1"/>
  <c r="F391" i="4"/>
  <c r="H364" i="1"/>
  <c r="E363" i="4"/>
  <c r="G154" i="1"/>
  <c r="B218" i="9"/>
  <c r="G153" i="1"/>
  <c r="H149" i="1"/>
  <c r="H269" i="1"/>
  <c r="G273" i="1"/>
  <c r="G272" i="1"/>
  <c r="G206" i="1"/>
  <c r="F210" i="4"/>
  <c r="H191" i="1"/>
  <c r="G190" i="1"/>
  <c r="H189" i="1"/>
  <c r="H188" i="1"/>
  <c r="F188" i="4"/>
  <c r="H187" i="1"/>
  <c r="H186" i="1"/>
  <c r="G184" i="1"/>
  <c r="B222" i="9"/>
  <c r="E46" i="9"/>
  <c r="B46" i="9" s="1"/>
  <c r="H182" i="1"/>
  <c r="H180" i="1"/>
  <c r="E44" i="9"/>
  <c r="B44" i="9" s="1"/>
  <c r="H173" i="1"/>
  <c r="G172" i="1"/>
  <c r="G168" i="1"/>
  <c r="H165" i="1"/>
  <c r="E41" i="9"/>
  <c r="B41" i="9" s="1"/>
  <c r="G160" i="1"/>
  <c r="G161" i="1"/>
  <c r="G155" i="1"/>
  <c r="G157" i="1"/>
  <c r="F159" i="4"/>
  <c r="E152" i="4"/>
  <c r="D148" i="1" s="1"/>
  <c r="G152" i="1"/>
  <c r="G307" i="1"/>
  <c r="G308" i="1"/>
  <c r="G146" i="1"/>
  <c r="G134" i="1"/>
  <c r="G121" i="1"/>
  <c r="G122" i="1"/>
  <c r="H108" i="1"/>
  <c r="H113" i="1"/>
  <c r="E106" i="4"/>
  <c r="D102" i="1" s="1"/>
  <c r="F217" i="9"/>
  <c r="B217" i="9" s="1"/>
  <c r="E28" i="9"/>
  <c r="B28" i="9" s="1"/>
  <c r="E285" i="9"/>
  <c r="B285" i="9" s="1"/>
  <c r="E287" i="9"/>
  <c r="B287" i="9" s="1"/>
  <c r="H1577" i="1"/>
  <c r="G1576" i="1"/>
  <c r="H1576" i="1"/>
  <c r="I36" i="3"/>
  <c r="G1568" i="1"/>
  <c r="H1565" i="1"/>
  <c r="H1533" i="1"/>
  <c r="G1532" i="1"/>
  <c r="D49" i="8"/>
  <c r="C1524" i="1" s="1"/>
  <c r="H1521" i="1"/>
  <c r="C1519" i="1"/>
  <c r="G1519" i="1" s="1"/>
  <c r="G1511" i="1"/>
  <c r="G1515" i="1"/>
  <c r="H1509" i="1"/>
  <c r="C1501" i="1"/>
  <c r="G1501" i="1" s="1"/>
  <c r="G1503" i="1"/>
  <c r="G1499" i="1"/>
  <c r="G1493" i="1"/>
  <c r="H1493" i="1"/>
  <c r="H1497" i="1"/>
  <c r="D6" i="8"/>
  <c r="C1481" i="1" s="1"/>
  <c r="G1481" i="1" s="1"/>
  <c r="G1492" i="1"/>
  <c r="G1491" i="1"/>
  <c r="C1483" i="1"/>
  <c r="H1483" i="1" s="1"/>
  <c r="H1485" i="1"/>
  <c r="H1481" i="1"/>
  <c r="H1401" i="1"/>
  <c r="G1401" i="1"/>
  <c r="H1413" i="1"/>
  <c r="G1413" i="1"/>
  <c r="H1421" i="1"/>
  <c r="G1421" i="1"/>
  <c r="H1523" i="1"/>
  <c r="G1523" i="1"/>
  <c r="H1555" i="1"/>
  <c r="G1555"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5" i="1"/>
  <c r="G1155" i="1"/>
  <c r="G1157" i="1"/>
  <c r="H1321" i="1"/>
  <c r="G1321" i="1"/>
  <c r="H1337" i="1"/>
  <c r="G1337" i="1"/>
  <c r="H1345" i="1"/>
  <c r="G1345" i="1"/>
  <c r="H1353" i="1"/>
  <c r="G1353" i="1"/>
  <c r="H1361" i="1"/>
  <c r="G1361" i="1"/>
  <c r="H1369" i="1"/>
  <c r="G1369" i="1"/>
  <c r="H1377" i="1"/>
  <c r="G1377" i="1"/>
  <c r="H1425" i="1"/>
  <c r="G1425" i="1"/>
  <c r="H1433" i="1"/>
  <c r="G1433" i="1"/>
  <c r="D163" i="4"/>
  <c r="F164" i="4"/>
  <c r="H1385" i="1"/>
  <c r="G1385" i="1"/>
  <c r="H1393" i="1"/>
  <c r="G1393" i="1"/>
  <c r="H1458" i="1"/>
  <c r="G1458" i="1"/>
  <c r="J1458" i="1"/>
  <c r="H1539" i="1"/>
  <c r="G1539" i="1"/>
  <c r="H1571" i="1"/>
  <c r="G1571" i="1"/>
  <c r="H1184" i="1"/>
  <c r="H1186" i="1"/>
  <c r="H1188" i="1"/>
  <c r="H1190" i="1"/>
  <c r="H1192" i="1"/>
  <c r="H1194" i="1"/>
  <c r="H1196" i="1"/>
  <c r="H1198" i="1"/>
  <c r="H1200" i="1"/>
  <c r="H1202" i="1"/>
  <c r="H1204" i="1"/>
  <c r="H1206" i="1"/>
  <c r="H1208" i="1"/>
  <c r="H1210" i="1"/>
  <c r="H1212" i="1"/>
  <c r="H1223" i="1"/>
  <c r="H1225" i="1"/>
  <c r="H1227" i="1"/>
  <c r="H1229" i="1"/>
  <c r="H1231" i="1"/>
  <c r="H1233" i="1"/>
  <c r="H1235" i="1"/>
  <c r="H1237" i="1"/>
  <c r="H1239" i="1"/>
  <c r="H1241" i="1"/>
  <c r="H1243" i="1"/>
  <c r="H1245" i="1"/>
  <c r="H1247" i="1"/>
  <c r="H1249" i="1"/>
  <c r="H1251" i="1"/>
  <c r="H1253" i="1"/>
  <c r="H1255" i="1"/>
  <c r="H1257" i="1"/>
  <c r="H1259" i="1"/>
  <c r="H1261" i="1"/>
  <c r="H1263" i="1"/>
  <c r="H1265" i="1"/>
  <c r="H1267" i="1"/>
  <c r="H1269" i="1"/>
  <c r="H1271" i="1"/>
  <c r="H1273" i="1"/>
  <c r="H1275" i="1"/>
  <c r="H1277" i="1"/>
  <c r="H1279" i="1"/>
  <c r="H1281" i="1"/>
  <c r="H1283" i="1"/>
  <c r="H1285" i="1"/>
  <c r="H1287" i="1"/>
  <c r="H1289" i="1"/>
  <c r="H1291" i="1"/>
  <c r="H1293" i="1"/>
  <c r="H1295" i="1"/>
  <c r="H1297" i="1"/>
  <c r="H1389" i="1"/>
  <c r="G1389" i="1"/>
  <c r="H1397" i="1"/>
  <c r="G1397" i="1"/>
  <c r="H1405" i="1"/>
  <c r="G1405" i="1"/>
  <c r="H1409" i="1"/>
  <c r="G1409" i="1"/>
  <c r="H1417" i="1"/>
  <c r="G1417" i="1"/>
  <c r="G1462" i="1"/>
  <c r="J1462" i="1"/>
  <c r="H1462" i="1"/>
  <c r="H1476" i="1"/>
  <c r="G1476" i="1"/>
  <c r="J1476" i="1"/>
  <c r="H1024" i="1"/>
  <c r="G1024" i="1"/>
  <c r="H1026" i="1"/>
  <c r="G1026" i="1"/>
  <c r="H1028" i="1"/>
  <c r="G1028" i="1"/>
  <c r="H1030" i="1"/>
  <c r="G1030" i="1"/>
  <c r="H1032" i="1"/>
  <c r="G1032" i="1"/>
  <c r="H1034" i="1"/>
  <c r="G1034" i="1"/>
  <c r="H1036" i="1"/>
  <c r="G1036" i="1"/>
  <c r="H1038" i="1"/>
  <c r="G1038" i="1"/>
  <c r="H1040" i="1"/>
  <c r="G1040" i="1"/>
  <c r="H1042" i="1"/>
  <c r="G1042" i="1"/>
  <c r="H1044" i="1"/>
  <c r="G1044"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6" i="1"/>
  <c r="G1156" i="1"/>
  <c r="H1158" i="1"/>
  <c r="H1160" i="1"/>
  <c r="H1162" i="1"/>
  <c r="H1164" i="1"/>
  <c r="H1166" i="1"/>
  <c r="H1168" i="1"/>
  <c r="H1170" i="1"/>
  <c r="H1172" i="1"/>
  <c r="H1174" i="1"/>
  <c r="H1176" i="1"/>
  <c r="H1178" i="1"/>
  <c r="H1180" i="1"/>
  <c r="H1182" i="1"/>
  <c r="H1215" i="1"/>
  <c r="H1217" i="1"/>
  <c r="H1219" i="1"/>
  <c r="H1221" i="1"/>
  <c r="H1300" i="1"/>
  <c r="H1302" i="1"/>
  <c r="H1304" i="1"/>
  <c r="H1306" i="1"/>
  <c r="H1308" i="1"/>
  <c r="H1310" i="1"/>
  <c r="H1312" i="1"/>
  <c r="G1314" i="1"/>
  <c r="H1317" i="1"/>
  <c r="G1317" i="1"/>
  <c r="G1322" i="1"/>
  <c r="H1325" i="1"/>
  <c r="G1325" i="1"/>
  <c r="H1333" i="1"/>
  <c r="G1333" i="1"/>
  <c r="H1341" i="1"/>
  <c r="G1341" i="1"/>
  <c r="H1349" i="1"/>
  <c r="G1349" i="1"/>
  <c r="H1357" i="1"/>
  <c r="G1357" i="1"/>
  <c r="H1365" i="1"/>
  <c r="G1365" i="1"/>
  <c r="H1373" i="1"/>
  <c r="G1373" i="1"/>
  <c r="H1381" i="1"/>
  <c r="G1381" i="1"/>
  <c r="H1429" i="1"/>
  <c r="G1429"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H1316" i="1"/>
  <c r="H1320" i="1"/>
  <c r="H1324" i="1"/>
  <c r="H1328"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4" i="1"/>
  <c r="H1448" i="1"/>
  <c r="G1448" i="1"/>
  <c r="I1448" i="1" s="1"/>
  <c r="H1452" i="1"/>
  <c r="G1452" i="1"/>
  <c r="H1456" i="1"/>
  <c r="G1456" i="1"/>
  <c r="I1456" i="1" s="1"/>
  <c r="G1468" i="1"/>
  <c r="I1468" i="1" s="1"/>
  <c r="J1468" i="1"/>
  <c r="G1474" i="1"/>
  <c r="I1474" i="1" s="1"/>
  <c r="J1474" i="1"/>
  <c r="H1535" i="1"/>
  <c r="G1535" i="1"/>
  <c r="H1551" i="1"/>
  <c r="G1551" i="1"/>
  <c r="H1567" i="1"/>
  <c r="G1567" i="1"/>
  <c r="D7" i="5"/>
  <c r="H1315" i="1"/>
  <c r="H1319" i="1"/>
  <c r="H1323" i="1"/>
  <c r="H1327" i="1"/>
  <c r="G1466" i="1"/>
  <c r="I1466" i="1" s="1"/>
  <c r="J1466" i="1"/>
  <c r="H1482" i="1"/>
  <c r="G1482" i="1"/>
  <c r="H1486" i="1"/>
  <c r="G1486" i="1"/>
  <c r="H1490" i="1"/>
  <c r="G1490" i="1"/>
  <c r="H1494" i="1"/>
  <c r="G1494" i="1"/>
  <c r="H1498" i="1"/>
  <c r="G1498" i="1"/>
  <c r="H1502" i="1"/>
  <c r="G1502" i="1"/>
  <c r="H1506" i="1"/>
  <c r="G1506" i="1"/>
  <c r="H1510" i="1"/>
  <c r="G1510" i="1"/>
  <c r="H1514" i="1"/>
  <c r="G1514" i="1"/>
  <c r="H1531" i="1"/>
  <c r="G1531" i="1"/>
  <c r="H1547" i="1"/>
  <c r="G1547" i="1"/>
  <c r="H1563" i="1"/>
  <c r="G1563" i="1"/>
  <c r="H1579" i="1"/>
  <c r="G1579" i="1"/>
  <c r="E82" i="4"/>
  <c r="D78" i="1" s="1"/>
  <c r="F83" i="4"/>
  <c r="F268" i="4"/>
  <c r="D263" i="4"/>
  <c r="F594" i="4"/>
  <c r="D593" i="4"/>
  <c r="F130" i="6"/>
  <c r="D129" i="6"/>
  <c r="G315" i="9"/>
  <c r="E315" i="9" s="1"/>
  <c r="H29" i="3"/>
  <c r="C1436" i="1"/>
  <c r="I31" i="3"/>
  <c r="D1469" i="1"/>
  <c r="H1314" i="1"/>
  <c r="H1318" i="1"/>
  <c r="H1322" i="1"/>
  <c r="H1326" i="1"/>
  <c r="H1446" i="1"/>
  <c r="G1446" i="1"/>
  <c r="I1446" i="1" s="1"/>
  <c r="H1450" i="1"/>
  <c r="G1450" i="1"/>
  <c r="H1460" i="1"/>
  <c r="G1460" i="1"/>
  <c r="I1460" i="1" s="1"/>
  <c r="G1464" i="1"/>
  <c r="I1464" i="1" s="1"/>
  <c r="J1464" i="1"/>
  <c r="H1470" i="1"/>
  <c r="G1470" i="1"/>
  <c r="G1472" i="1"/>
  <c r="I1472" i="1" s="1"/>
  <c r="J1472" i="1"/>
  <c r="H1478" i="1"/>
  <c r="G1478" i="1"/>
  <c r="I1478" i="1" s="1"/>
  <c r="H1527" i="1"/>
  <c r="G1527" i="1"/>
  <c r="H1543" i="1"/>
  <c r="G1543" i="1"/>
  <c r="H1559" i="1"/>
  <c r="G1559" i="1"/>
  <c r="H1575" i="1"/>
  <c r="G1575" i="1"/>
  <c r="F59" i="4"/>
  <c r="D50" i="4"/>
  <c r="D6" i="4" s="1"/>
  <c r="I1439" i="1"/>
  <c r="I1441" i="1"/>
  <c r="I1443" i="1"/>
  <c r="H1453" i="1"/>
  <c r="G1455" i="1"/>
  <c r="I1455" i="1" s="1"/>
  <c r="J1455" i="1"/>
  <c r="G1457" i="1"/>
  <c r="I1457" i="1" s="1"/>
  <c r="J1457" i="1"/>
  <c r="G1459" i="1"/>
  <c r="I1459" i="1" s="1"/>
  <c r="J1459" i="1"/>
  <c r="J1471" i="1"/>
  <c r="J1473" i="1"/>
  <c r="G1477" i="1"/>
  <c r="I1477" i="1" s="1"/>
  <c r="J1477" i="1"/>
  <c r="G1479" i="1"/>
  <c r="I1479" i="1" s="1"/>
  <c r="J1479"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F82" i="4"/>
  <c r="F197" i="4"/>
  <c r="D196" i="4"/>
  <c r="F369" i="4"/>
  <c r="D363" i="4"/>
  <c r="E420" i="4"/>
  <c r="F207" i="5"/>
  <c r="D206" i="5"/>
  <c r="F124" i="4"/>
  <c r="F134" i="4"/>
  <c r="D133" i="4"/>
  <c r="D139" i="4"/>
  <c r="F140" i="4"/>
  <c r="D152" i="4"/>
  <c r="D484" i="4"/>
  <c r="E528" i="4"/>
  <c r="F69" i="5"/>
  <c r="E206" i="5"/>
  <c r="F250" i="5"/>
  <c r="D245" i="5"/>
  <c r="H1440" i="1"/>
  <c r="G1440" i="1"/>
  <c r="H1442" i="1"/>
  <c r="G1442" i="1"/>
  <c r="I1442" i="1" s="1"/>
  <c r="H1444" i="1"/>
  <c r="G1444" i="1"/>
  <c r="G1447" i="1"/>
  <c r="I1447" i="1" s="1"/>
  <c r="J1447" i="1"/>
  <c r="G1449" i="1"/>
  <c r="I1449" i="1" s="1"/>
  <c r="J1449" i="1"/>
  <c r="G1451" i="1"/>
  <c r="I1451" i="1" s="1"/>
  <c r="J1451" i="1"/>
  <c r="E50" i="4"/>
  <c r="D46" i="1" s="1"/>
  <c r="F112" i="4"/>
  <c r="D106" i="4"/>
  <c r="E163" i="4"/>
  <c r="D159" i="1" s="1"/>
  <c r="F236" i="4"/>
  <c r="D224" i="4"/>
  <c r="F352" i="4"/>
  <c r="D351" i="4"/>
  <c r="F529" i="4"/>
  <c r="G143" i="9"/>
  <c r="E143" i="9" s="1"/>
  <c r="B143" i="9" s="1"/>
  <c r="F603" i="4"/>
  <c r="D643" i="4"/>
  <c r="G289" i="9"/>
  <c r="E289" i="9" s="1"/>
  <c r="B289" i="9" s="1"/>
  <c r="D87" i="5"/>
  <c r="G307" i="9"/>
  <c r="E307" i="9" s="1"/>
  <c r="B307" i="9" s="1"/>
  <c r="D176" i="5"/>
  <c r="F153" i="4"/>
  <c r="E196" i="4"/>
  <c r="D192" i="1" s="1"/>
  <c r="E299" i="4"/>
  <c r="D567" i="4"/>
  <c r="D625" i="4"/>
  <c r="F652" i="4"/>
  <c r="F13" i="5"/>
  <c r="E146" i="5"/>
  <c r="D1124" i="1" s="1"/>
  <c r="H1124" i="1" s="1"/>
  <c r="G290" i="9"/>
  <c r="E290" i="9" s="1"/>
  <c r="B290" i="9" s="1"/>
  <c r="F149" i="5"/>
  <c r="F177" i="5"/>
  <c r="F190" i="5"/>
  <c r="D5" i="6"/>
  <c r="D35" i="6"/>
  <c r="F125" i="4"/>
  <c r="F169" i="4"/>
  <c r="F273" i="4"/>
  <c r="D299" i="4"/>
  <c r="D311" i="4"/>
  <c r="F378" i="4"/>
  <c r="F417" i="4"/>
  <c r="D421" i="4"/>
  <c r="D459" i="4"/>
  <c r="D515" i="4"/>
  <c r="E12" i="5"/>
  <c r="F35" i="5"/>
  <c r="F88" i="5"/>
  <c r="E176" i="5"/>
  <c r="E309" i="9"/>
  <c r="B309" i="9" s="1"/>
  <c r="F239" i="5"/>
  <c r="D89" i="6"/>
  <c r="D42" i="8"/>
  <c r="B83" i="9"/>
  <c r="B99" i="9"/>
  <c r="M213" i="9"/>
  <c r="G279" i="9"/>
  <c r="E279" i="9" s="1"/>
  <c r="B279"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9" i="9"/>
  <c r="E209" i="9" s="1"/>
  <c r="B209" i="9" s="1"/>
  <c r="G201" i="9"/>
  <c r="E201" i="9" s="1"/>
  <c r="B201" i="9" s="1"/>
  <c r="G193" i="9"/>
  <c r="E193" i="9" s="1"/>
  <c r="B193" i="9" s="1"/>
  <c r="G192" i="9"/>
  <c r="E192" i="9" s="1"/>
  <c r="G190" i="9"/>
  <c r="E190" i="9" s="1"/>
  <c r="B190" i="9" s="1"/>
  <c r="G187" i="9"/>
  <c r="E187" i="9" s="1"/>
  <c r="B187" i="9" s="1"/>
  <c r="G163" i="9"/>
  <c r="E163" i="9" s="1"/>
  <c r="B163" i="9" s="1"/>
  <c r="G212" i="9"/>
  <c r="E212" i="9" s="1"/>
  <c r="B212" i="9" s="1"/>
  <c r="G207" i="9"/>
  <c r="E207" i="9" s="1"/>
  <c r="B207" i="9" s="1"/>
  <c r="G204" i="9"/>
  <c r="E204" i="9" s="1"/>
  <c r="B204" i="9" s="1"/>
  <c r="G199" i="9"/>
  <c r="E199" i="9" s="1"/>
  <c r="B199" i="9" s="1"/>
  <c r="G196" i="9"/>
  <c r="E196" i="9" s="1"/>
  <c r="B196" i="9" s="1"/>
  <c r="G188" i="9"/>
  <c r="E188" i="9" s="1"/>
  <c r="B188" i="9" s="1"/>
  <c r="H165" i="9"/>
  <c r="G164" i="9"/>
  <c r="E164" i="9" s="1"/>
  <c r="B164" i="9" s="1"/>
  <c r="G280" i="9"/>
  <c r="E280" i="9" s="1"/>
  <c r="B280" i="9" s="1"/>
  <c r="G205" i="9"/>
  <c r="E205" i="9" s="1"/>
  <c r="B205" i="9" s="1"/>
  <c r="G197" i="9"/>
  <c r="E197" i="9" s="1"/>
  <c r="B197" i="9" s="1"/>
  <c r="G191" i="9"/>
  <c r="E191" i="9" s="1"/>
  <c r="B191" i="9" s="1"/>
  <c r="G186" i="9"/>
  <c r="E186" i="9" s="1"/>
  <c r="B186" i="9" s="1"/>
  <c r="G166" i="9"/>
  <c r="E166" i="9" s="1"/>
  <c r="B166" i="9" s="1"/>
  <c r="G165" i="9"/>
  <c r="E165" i="9" s="1"/>
  <c r="B165" i="9" s="1"/>
  <c r="G161" i="9"/>
  <c r="E161" i="9" s="1"/>
  <c r="B161" i="9" s="1"/>
  <c r="I10" i="9"/>
  <c r="L192" i="9"/>
  <c r="F192" i="9" s="1"/>
  <c r="G200" i="9"/>
  <c r="E200" i="9" s="1"/>
  <c r="B200" i="9" s="1"/>
  <c r="G208" i="9"/>
  <c r="E208" i="9" s="1"/>
  <c r="B208" i="9" s="1"/>
  <c r="L213" i="9"/>
  <c r="D114" i="6"/>
  <c r="B146" i="9"/>
  <c r="B154" i="9"/>
  <c r="G195" i="9"/>
  <c r="E195" i="9" s="1"/>
  <c r="B195" i="9" s="1"/>
  <c r="G203" i="9"/>
  <c r="E203" i="9" s="1"/>
  <c r="B203" i="9" s="1"/>
  <c r="G211" i="9"/>
  <c r="E211" i="9" s="1"/>
  <c r="B211" i="9" s="1"/>
  <c r="B214" i="9"/>
  <c r="B262" i="9"/>
  <c r="E145" i="9"/>
  <c r="B145" i="9" s="1"/>
  <c r="B150" i="9"/>
  <c r="E153" i="9"/>
  <c r="B153" i="9" s="1"/>
  <c r="B158" i="9"/>
  <c r="F223" i="9"/>
  <c r="B223" i="9" s="1"/>
  <c r="B229" i="9"/>
  <c r="F239" i="9"/>
  <c r="B239" i="9" s="1"/>
  <c r="B245" i="9"/>
  <c r="F255" i="9"/>
  <c r="B255" i="9" s="1"/>
  <c r="B261" i="9"/>
  <c r="B273" i="9"/>
  <c r="B291" i="9"/>
  <c r="F277" i="9"/>
  <c r="B282" i="9"/>
  <c r="B298" i="9"/>
  <c r="B306" i="9"/>
  <c r="E149" i="9"/>
  <c r="B149" i="9" s="1"/>
  <c r="E157" i="9"/>
  <c r="B157" i="9" s="1"/>
  <c r="F215" i="9"/>
  <c r="B215" i="9" s="1"/>
  <c r="B221" i="9"/>
  <c r="F231" i="9"/>
  <c r="B231" i="9" s="1"/>
  <c r="B237" i="9"/>
  <c r="F247" i="9"/>
  <c r="B247" i="9" s="1"/>
  <c r="B253" i="9"/>
  <c r="F263" i="9"/>
  <c r="B263" i="9" s="1"/>
  <c r="B269" i="9"/>
  <c r="E281" i="9"/>
  <c r="B281" i="9" s="1"/>
  <c r="E297" i="9"/>
  <c r="B297" i="9" s="1"/>
  <c r="E305" i="9"/>
  <c r="B305" i="9" s="1"/>
  <c r="B225" i="9"/>
  <c r="B233" i="9"/>
  <c r="B241" i="9"/>
  <c r="B249" i="9"/>
  <c r="B257" i="9"/>
  <c r="B265" i="9"/>
  <c r="E286" i="9"/>
  <c r="B286" i="9" s="1"/>
  <c r="E294" i="9"/>
  <c r="B294" i="9" s="1"/>
  <c r="E302" i="9"/>
  <c r="B302" i="9" s="1"/>
  <c r="G638" i="1" l="1"/>
  <c r="H638" i="1"/>
  <c r="F644" i="4"/>
  <c r="D1214" i="1"/>
  <c r="I23" i="3"/>
  <c r="G1154" i="1"/>
  <c r="F213" i="9"/>
  <c r="B213" i="9" s="1"/>
  <c r="E350" i="4"/>
  <c r="D345" i="1" s="1"/>
  <c r="D358" i="1"/>
  <c r="D43" i="8"/>
  <c r="G313" i="9" s="1"/>
  <c r="E313" i="9" s="1"/>
  <c r="B313" i="9" s="1"/>
  <c r="H1524" i="1"/>
  <c r="G1524" i="1"/>
  <c r="H1519" i="1"/>
  <c r="H1501" i="1"/>
  <c r="G1483" i="1"/>
  <c r="H16" i="3"/>
  <c r="C2" i="1"/>
  <c r="K1450" i="9"/>
  <c r="I34" i="3"/>
  <c r="C1517" i="1"/>
  <c r="E7" i="5"/>
  <c r="F7" i="5" s="1"/>
  <c r="D990" i="1"/>
  <c r="E175" i="5"/>
  <c r="D1152" i="1" s="1"/>
  <c r="I22" i="3"/>
  <c r="D1153" i="1"/>
  <c r="F515" i="4"/>
  <c r="C509" i="1"/>
  <c r="D141" i="6"/>
  <c r="G317" i="9" s="1"/>
  <c r="E317" i="9" s="1"/>
  <c r="H24" i="3"/>
  <c r="F5" i="6"/>
  <c r="C1299" i="1"/>
  <c r="F625" i="4"/>
  <c r="C619" i="1"/>
  <c r="H22" i="3"/>
  <c r="F176" i="5"/>
  <c r="C1153" i="1"/>
  <c r="E68" i="5"/>
  <c r="F146" i="5"/>
  <c r="F106" i="4"/>
  <c r="C102" i="1"/>
  <c r="E636" i="4"/>
  <c r="D630" i="1" s="1"/>
  <c r="D522" i="1"/>
  <c r="F139" i="4"/>
  <c r="C135" i="1"/>
  <c r="F363" i="4"/>
  <c r="C358" i="1"/>
  <c r="E151" i="4"/>
  <c r="H1469" i="1"/>
  <c r="G1469" i="1"/>
  <c r="B315" i="9"/>
  <c r="E314" i="9"/>
  <c r="I10" i="3" s="1"/>
  <c r="G78" i="1"/>
  <c r="H78" i="1"/>
  <c r="G1124" i="1"/>
  <c r="B192" i="9"/>
  <c r="F89" i="6"/>
  <c r="C1383" i="1"/>
  <c r="F459" i="4"/>
  <c r="C453" i="1"/>
  <c r="F311" i="4"/>
  <c r="C306" i="1"/>
  <c r="F567" i="4"/>
  <c r="C561" i="1"/>
  <c r="F643" i="4"/>
  <c r="C637" i="1"/>
  <c r="D528" i="4"/>
  <c r="F224" i="4"/>
  <c r="C220" i="1"/>
  <c r="I1444" i="1"/>
  <c r="I1440" i="1"/>
  <c r="H310" i="9"/>
  <c r="D1183" i="1"/>
  <c r="F484" i="4"/>
  <c r="C478" i="1"/>
  <c r="F133" i="4"/>
  <c r="C129" i="1"/>
  <c r="G310" i="9"/>
  <c r="F206" i="5"/>
  <c r="C1183" i="1"/>
  <c r="F129" i="6"/>
  <c r="C1423" i="1"/>
  <c r="F263" i="4"/>
  <c r="C259" i="1"/>
  <c r="H20" i="3"/>
  <c r="C985" i="1"/>
  <c r="I1452" i="1"/>
  <c r="I1476" i="1"/>
  <c r="I1462" i="1"/>
  <c r="F163" i="4"/>
  <c r="C159" i="1"/>
  <c r="H27" i="3"/>
  <c r="F114" i="6"/>
  <c r="C1408" i="1"/>
  <c r="F421" i="4"/>
  <c r="D420" i="4"/>
  <c r="C415" i="1"/>
  <c r="D298" i="4"/>
  <c r="D412" i="4" s="1"/>
  <c r="F299" i="4"/>
  <c r="C294" i="1"/>
  <c r="E298" i="4"/>
  <c r="D294" i="1"/>
  <c r="F87" i="5"/>
  <c r="C1065" i="1"/>
  <c r="D68" i="5"/>
  <c r="H21" i="9"/>
  <c r="D151" i="4"/>
  <c r="G21" i="9"/>
  <c r="F152" i="4"/>
  <c r="C148" i="1"/>
  <c r="F196" i="4"/>
  <c r="C192" i="1"/>
  <c r="F50" i="4"/>
  <c r="C46" i="1"/>
  <c r="I1450" i="1"/>
  <c r="G1436" i="1"/>
  <c r="H1436" i="1"/>
  <c r="F12" i="5"/>
  <c r="I1458" i="1"/>
  <c r="E6" i="4"/>
  <c r="F35" i="6"/>
  <c r="H25" i="3"/>
  <c r="C1329" i="1"/>
  <c r="H19" i="9"/>
  <c r="E19" i="9" s="1"/>
  <c r="B19" i="9" s="1"/>
  <c r="D350" i="4"/>
  <c r="F351" i="4"/>
  <c r="C346" i="1"/>
  <c r="F245" i="5"/>
  <c r="D237" i="5"/>
  <c r="D175" i="5" s="1"/>
  <c r="C1222" i="1"/>
  <c r="E635" i="4"/>
  <c r="D629" i="1" s="1"/>
  <c r="D414" i="1"/>
  <c r="F593" i="4"/>
  <c r="C587" i="1"/>
  <c r="I35" i="3" l="1"/>
  <c r="C1518" i="1"/>
  <c r="G312" i="9"/>
  <c r="E312" i="9" s="1"/>
  <c r="E311" i="9" s="1"/>
  <c r="E316" i="9"/>
  <c r="B317" i="9"/>
  <c r="D639" i="4"/>
  <c r="C407" i="1"/>
  <c r="G159" i="1"/>
  <c r="H159" i="1"/>
  <c r="G129" i="1"/>
  <c r="H129" i="1"/>
  <c r="G135" i="1"/>
  <c r="H135" i="1"/>
  <c r="G346" i="1"/>
  <c r="H346" i="1"/>
  <c r="F68" i="5"/>
  <c r="H21" i="3"/>
  <c r="C1046" i="1"/>
  <c r="E407" i="4"/>
  <c r="D402" i="1" s="1"/>
  <c r="D293" i="1"/>
  <c r="E408" i="4"/>
  <c r="D403" i="1" s="1"/>
  <c r="G415" i="1"/>
  <c r="H415" i="1"/>
  <c r="H1408" i="1"/>
  <c r="G1408" i="1"/>
  <c r="G561" i="1"/>
  <c r="H561" i="1"/>
  <c r="G453" i="1"/>
  <c r="H453" i="1"/>
  <c r="F175" i="5"/>
  <c r="C1152" i="1"/>
  <c r="E21" i="9"/>
  <c r="G294" i="1"/>
  <c r="H294" i="1"/>
  <c r="D635" i="4"/>
  <c r="F420" i="4"/>
  <c r="C414" i="1"/>
  <c r="D6" i="5"/>
  <c r="G478" i="1"/>
  <c r="H478" i="1"/>
  <c r="D636" i="4"/>
  <c r="F528" i="4"/>
  <c r="C522" i="1"/>
  <c r="G358" i="1"/>
  <c r="H358" i="1"/>
  <c r="H1299" i="1"/>
  <c r="G1299" i="1"/>
  <c r="E6" i="5"/>
  <c r="I20" i="3"/>
  <c r="D985" i="1"/>
  <c r="G985" i="1" s="1"/>
  <c r="F6" i="4"/>
  <c r="G102" i="1"/>
  <c r="H102" i="1"/>
  <c r="G619" i="1"/>
  <c r="H619" i="1"/>
  <c r="G259" i="1"/>
  <c r="H259" i="1"/>
  <c r="H1183" i="1"/>
  <c r="G1183" i="1"/>
  <c r="E289" i="4"/>
  <c r="E290" i="4" s="1"/>
  <c r="D286" i="1" s="1"/>
  <c r="I17" i="3"/>
  <c r="D147" i="1"/>
  <c r="F141" i="6"/>
  <c r="H28" i="3"/>
  <c r="C1435" i="1"/>
  <c r="H9" i="3" s="1"/>
  <c r="H990" i="1"/>
  <c r="G990" i="1"/>
  <c r="G587" i="1"/>
  <c r="H587" i="1"/>
  <c r="H1222" i="1"/>
  <c r="G1222" i="1"/>
  <c r="G192" i="1"/>
  <c r="H192" i="1"/>
  <c r="H1065" i="1"/>
  <c r="G1065" i="1"/>
  <c r="H23" i="3"/>
  <c r="F237" i="5"/>
  <c r="C1214" i="1"/>
  <c r="F350" i="4"/>
  <c r="D408" i="4"/>
  <c r="C345" i="1"/>
  <c r="F151" i="4"/>
  <c r="H17" i="3"/>
  <c r="D289" i="4"/>
  <c r="C147" i="1"/>
  <c r="H1423" i="1"/>
  <c r="G1423" i="1"/>
  <c r="E310" i="9"/>
  <c r="B310" i="9" s="1"/>
  <c r="G637" i="1"/>
  <c r="H637" i="1"/>
  <c r="G306" i="1"/>
  <c r="H306" i="1"/>
  <c r="H1383" i="1"/>
  <c r="G1383" i="1"/>
  <c r="I21" i="3"/>
  <c r="D1046" i="1"/>
  <c r="G509" i="1"/>
  <c r="H509" i="1"/>
  <c r="G1517" i="1"/>
  <c r="H1517" i="1"/>
  <c r="E412" i="4"/>
  <c r="F412" i="4" s="1"/>
  <c r="I16" i="3"/>
  <c r="D2" i="1"/>
  <c r="H2" i="1" s="1"/>
  <c r="G46" i="1"/>
  <c r="H46" i="1"/>
  <c r="G148" i="1"/>
  <c r="H148" i="1"/>
  <c r="D407" i="4"/>
  <c r="F298" i="4"/>
  <c r="C293" i="1"/>
  <c r="G220" i="1"/>
  <c r="H220" i="1"/>
  <c r="H1153" i="1"/>
  <c r="G1153" i="1"/>
  <c r="H1329" i="1"/>
  <c r="G1329" i="1"/>
  <c r="B312" i="9" l="1"/>
  <c r="H1518" i="1"/>
  <c r="G1518" i="1"/>
  <c r="H11" i="3"/>
  <c r="N3" i="9" s="1"/>
  <c r="K3" i="9"/>
  <c r="I9" i="3"/>
  <c r="G522" i="1"/>
  <c r="H522" i="1"/>
  <c r="H1152" i="1"/>
  <c r="G1152" i="1"/>
  <c r="G293" i="1"/>
  <c r="H293" i="1"/>
  <c r="G2" i="1"/>
  <c r="H985" i="1"/>
  <c r="G284" i="9"/>
  <c r="E284" i="9" s="1"/>
  <c r="B284" i="9" s="1"/>
  <c r="G278" i="9"/>
  <c r="F6" i="5"/>
  <c r="C984" i="1"/>
  <c r="H1046" i="1"/>
  <c r="G1046" i="1"/>
  <c r="D291" i="4"/>
  <c r="F289" i="4"/>
  <c r="D413" i="4"/>
  <c r="C285" i="1"/>
  <c r="D290" i="4"/>
  <c r="E413" i="4"/>
  <c r="E291" i="4"/>
  <c r="D287" i="1" s="1"/>
  <c r="D285" i="1"/>
  <c r="H1214" i="1"/>
  <c r="G1214" i="1"/>
  <c r="H278" i="9"/>
  <c r="D984" i="1"/>
  <c r="F636" i="4"/>
  <c r="C630" i="1"/>
  <c r="G414" i="1"/>
  <c r="H414" i="1"/>
  <c r="F635" i="4"/>
  <c r="C629" i="1"/>
  <c r="F407" i="4"/>
  <c r="C402" i="1"/>
  <c r="E639" i="4"/>
  <c r="F639" i="4" s="1"/>
  <c r="D407" i="1"/>
  <c r="G407" i="1" s="1"/>
  <c r="G147" i="1"/>
  <c r="H147" i="1"/>
  <c r="G345" i="1"/>
  <c r="H345" i="1"/>
  <c r="H1435" i="1"/>
  <c r="G1435" i="1"/>
  <c r="B21" i="9"/>
  <c r="C633" i="1"/>
  <c r="F408" i="4"/>
  <c r="C403" i="1"/>
  <c r="I11" i="3" l="1"/>
  <c r="G403" i="1"/>
  <c r="H403" i="1"/>
  <c r="G402" i="1"/>
  <c r="H402" i="1"/>
  <c r="H407" i="1"/>
  <c r="G630" i="1"/>
  <c r="H630" i="1"/>
  <c r="D415" i="4"/>
  <c r="D640" i="4"/>
  <c r="F413" i="4"/>
  <c r="C408" i="1"/>
  <c r="D414" i="4"/>
  <c r="E640" i="4"/>
  <c r="E641" i="4" s="1"/>
  <c r="E415" i="4"/>
  <c r="D410" i="1" s="1"/>
  <c r="D408" i="1"/>
  <c r="H8" i="3"/>
  <c r="G984" i="1"/>
  <c r="H984" i="1"/>
  <c r="D633" i="1"/>
  <c r="G633" i="1" s="1"/>
  <c r="G629" i="1"/>
  <c r="H629" i="1"/>
  <c r="F291" i="4"/>
  <c r="C287" i="1"/>
  <c r="F290" i="4"/>
  <c r="C286" i="1"/>
  <c r="E414" i="4"/>
  <c r="D409" i="1" s="1"/>
  <c r="G285" i="1"/>
  <c r="H285" i="1"/>
  <c r="E278" i="9"/>
  <c r="G287" i="1" l="1"/>
  <c r="H287" i="1"/>
  <c r="D635" i="1"/>
  <c r="G408" i="1"/>
  <c r="H408" i="1"/>
  <c r="E277" i="9"/>
  <c r="I8" i="3" s="1"/>
  <c r="B278" i="9"/>
  <c r="G286" i="1"/>
  <c r="H286" i="1"/>
  <c r="H633" i="1"/>
  <c r="E642" i="4"/>
  <c r="D634" i="1"/>
  <c r="D642" i="4"/>
  <c r="F640" i="4"/>
  <c r="C634" i="1"/>
  <c r="D641" i="4"/>
  <c r="M3" i="9"/>
  <c r="F414" i="4"/>
  <c r="C409" i="1"/>
  <c r="F415" i="4"/>
  <c r="C410" i="1"/>
  <c r="G634" i="1" l="1"/>
  <c r="H634" i="1"/>
  <c r="E646" i="4"/>
  <c r="D636" i="1"/>
  <c r="G410" i="1"/>
  <c r="H410" i="1"/>
  <c r="E645" i="4"/>
  <c r="F642" i="4"/>
  <c r="D646" i="4"/>
  <c r="C636" i="1"/>
  <c r="G409" i="1"/>
  <c r="H409" i="1"/>
  <c r="D645" i="4"/>
  <c r="F641" i="4"/>
  <c r="C635" i="1"/>
  <c r="I19" i="3" l="1"/>
  <c r="D640" i="1"/>
  <c r="G276" i="9"/>
  <c r="E276" i="9" s="1"/>
  <c r="B276" i="9" s="1"/>
  <c r="G636" i="1"/>
  <c r="H636" i="1"/>
  <c r="G635" i="1"/>
  <c r="H635" i="1"/>
  <c r="H7" i="3"/>
  <c r="I18" i="3"/>
  <c r="D639" i="1"/>
  <c r="F645" i="4"/>
  <c r="H18" i="3"/>
  <c r="C639" i="1"/>
  <c r="H19" i="3"/>
  <c r="F646" i="4"/>
  <c r="C640" i="1"/>
  <c r="J3" i="9" l="1"/>
  <c r="G640" i="1"/>
  <c r="H640" i="1"/>
  <c r="G639" i="1"/>
  <c r="H639" i="1"/>
  <c r="G274" i="9" l="1"/>
  <c r="G18" i="9"/>
  <c r="M272" i="9"/>
  <c r="L272" i="9"/>
  <c r="H274" i="9"/>
  <c r="H18" i="9"/>
  <c r="G17" i="9"/>
  <c r="H15" i="9"/>
  <c r="L15" i="9"/>
  <c r="I9" i="9"/>
  <c r="J13" i="9"/>
  <c r="I7" i="9"/>
  <c r="K8" i="9"/>
  <c r="I17" i="9"/>
  <c r="M16" i="9"/>
  <c r="H17" i="9"/>
  <c r="I13" i="9"/>
  <c r="K5" i="9"/>
  <c r="I8" i="9"/>
  <c r="J8" i="9"/>
  <c r="K12" i="9"/>
  <c r="G16" i="9"/>
  <c r="J17" i="9"/>
  <c r="H16" i="9"/>
  <c r="I12" i="9"/>
  <c r="J7" i="9"/>
  <c r="I11" i="9"/>
  <c r="I5" i="9"/>
  <c r="J9" i="9"/>
  <c r="K13" i="9"/>
  <c r="J6" i="9"/>
  <c r="K11" i="9"/>
  <c r="J5" i="9"/>
  <c r="M15" i="9"/>
  <c r="L16" i="9"/>
  <c r="G15" i="9"/>
  <c r="J11" i="9"/>
  <c r="K6" i="9"/>
  <c r="J12" i="9"/>
  <c r="I6" i="9"/>
  <c r="J10" i="9"/>
  <c r="K7" i="9"/>
  <c r="K10" i="9"/>
  <c r="K9" i="9"/>
  <c r="F16" i="9" l="1"/>
  <c r="E15" i="9"/>
  <c r="F272" i="9"/>
  <c r="B272" i="9" s="1"/>
  <c r="E6" i="9"/>
  <c r="B6" i="9" s="1"/>
  <c r="E5" i="9"/>
  <c r="B5" i="9" s="1"/>
  <c r="E7" i="9"/>
  <c r="B7" i="9" s="1"/>
  <c r="E11" i="9"/>
  <c r="B11" i="9" s="1"/>
  <c r="E17" i="9"/>
  <c r="B17" i="9" s="1"/>
  <c r="E8" i="9"/>
  <c r="B8" i="9" s="1"/>
  <c r="E16" i="9"/>
  <c r="E9" i="9"/>
  <c r="B9" i="9" s="1"/>
  <c r="E18" i="9"/>
  <c r="B18" i="9" s="1"/>
  <c r="E10" i="9"/>
  <c r="B10" i="9" s="1"/>
  <c r="E12" i="9"/>
  <c r="B12" i="9" s="1"/>
  <c r="E13" i="9"/>
  <c r="B13" i="9" s="1"/>
  <c r="F15" i="9"/>
  <c r="E274" i="9"/>
  <c r="F14" i="9" l="1"/>
  <c r="B16" i="9"/>
  <c r="F20" i="9"/>
  <c r="B15" i="9"/>
  <c r="E4" i="9"/>
  <c r="B274" i="9"/>
  <c r="E20" i="9"/>
  <c r="I7" i="3" s="1"/>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<sst xmlns="http://schemas.openxmlformats.org/spreadsheetml/2006/main" count="4369" uniqueCount="3421">
  <si>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</si>
  <si>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</si>
  <si>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</si>
  <si>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</si>
  <si>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</si>
  <si>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</si>
  <si>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</si>
  <si>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</si>
  <si>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</si>
  <si>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</si>
  <si>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</si>
  <si>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</si>
  <si>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</si>
  <si>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</si>
  <si>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</si>
  <si>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</si>
  <si>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</si>
  <si>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</si>
  <si>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</si>
  <si>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</si>
  <si>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</si>
  <si>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</si>
  <si>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</si>
  <si>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</si>
  <si>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</si>
  <si>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</si>
  <si>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</si>
  <si>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</si>
  <si>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</si>
  <si>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</si>
  <si>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</si>
  <si>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ZDRAVLJA BJELOVARSKO-BILOGORSKE ŽUPANIJE</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</si>
  <si>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</si>
  <si>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</si>
  <si>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</si>
  <si>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</si>
  <si>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</si>
  <si>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</si>
  <si>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</si>
  <si>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</si>
  <si>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</si>
  <si>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</si>
  <si>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</si>
  <si>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</si>
  <si>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</si>
  <si>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</si>
  <si>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</si>
  <si>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</si>
  <si>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</si>
  <si>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33950 - DOM ZDRAVLJA BJELOVARSKO-BILOGORSKE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</si>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</sst>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9704016.1499999985</v>
      </c>
      <c r="D2" s="6">
        <f>'PR-RAS'!E6</f>
        <v>11058543.300000001</v>
      </c>
      <c r="E2" s="6">
        <v>0</v>
      </c>
      <c r="F2" s="6">
        <v>0</v>
      </c>
      <c r="G2" s="7">
        <f t="shared" ref="G2:G264" si="0">(B2/1000)*(C2*1+D2*2)</f>
        <v>31821.102750000002</v>
      </c>
      <c r="H2" s="7">
        <f t="shared" ref="H2:H264" si="1">ABS(C2-ROUND(C2,0))+ABS(D2-ROUND(D2,0))</f>
        <v>0.44999999925494194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270059.54000000004</v>
      </c>
      <c r="D46" s="1">
        <f>'PR-RAS'!E50</f>
        <v>404097.11</v>
      </c>
      <c r="E46" s="1">
        <v>0</v>
      </c>
      <c r="F46" s="1">
        <v>0</v>
      </c>
      <c r="G46" s="2">
        <f t="shared" si="0"/>
        <v>48521.419199999997</v>
      </c>
      <c r="H46" s="2">
        <f t="shared" si="1"/>
        <v>0.56999999994877726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235356.95</v>
      </c>
      <c r="D58" s="1">
        <f>'PR-RAS'!E62</f>
        <v>212502.17</v>
      </c>
      <c r="E58" s="1">
        <v>0</v>
      </c>
      <c r="F58" s="1">
        <v>0</v>
      </c>
      <c r="G58" s="2">
        <f t="shared" si="0"/>
        <v>37640.593530000006</v>
      </c>
      <c r="H58" s="2">
        <f t="shared" si="1"/>
        <v>0.22000000000116415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235356.95</v>
      </c>
      <c r="D59" s="1">
        <f>'PR-RAS'!E63</f>
        <v>212502.17</v>
      </c>
      <c r="E59" s="1">
        <v>0</v>
      </c>
      <c r="F59" s="1">
        <v>0</v>
      </c>
      <c r="G59" s="2">
        <f t="shared" si="0"/>
        <v>38300.954820000006</v>
      </c>
      <c r="H59" s="2">
        <f t="shared" si="1"/>
        <v>0.22000000000116415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7963.37</v>
      </c>
      <c r="D64" s="1">
        <f>'PR-RAS'!E68</f>
        <v>24311.5</v>
      </c>
      <c r="E64" s="1">
        <v>0</v>
      </c>
      <c r="F64" s="1">
        <v>0</v>
      </c>
      <c r="G64" s="2">
        <f t="shared" si="0"/>
        <v>3564.9413100000002</v>
      </c>
      <c r="H64" s="2">
        <f t="shared" si="1"/>
        <v>0.86999999999989086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7963.37</v>
      </c>
      <c r="D66" s="1">
        <f>'PR-RAS'!E70</f>
        <v>24311.5</v>
      </c>
      <c r="E66" s="1">
        <v>0</v>
      </c>
      <c r="F66" s="1">
        <v>0</v>
      </c>
      <c r="G66" s="2">
        <f t="shared" si="0"/>
        <v>3678.1140500000001</v>
      </c>
      <c r="H66" s="2">
        <f t="shared" si="1"/>
        <v>0.86999999999989086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26739.22</v>
      </c>
      <c r="D70" s="1">
        <f>'PR-RAS'!E74</f>
        <v>167283.44</v>
      </c>
      <c r="E70" s="1">
        <v>0</v>
      </c>
      <c r="F70" s="1">
        <v>0</v>
      </c>
      <c r="G70" s="2">
        <f t="shared" si="0"/>
        <v>24930.120900000002</v>
      </c>
      <c r="H70" s="2">
        <f t="shared" si="1"/>
        <v>0.66000000000349246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26739.22</v>
      </c>
      <c r="D72" s="1">
        <f>'PR-RAS'!E76</f>
        <v>167283.44</v>
      </c>
      <c r="E72" s="1">
        <v>0</v>
      </c>
      <c r="F72" s="1">
        <v>0</v>
      </c>
      <c r="G72" s="2">
        <f t="shared" si="0"/>
        <v>25652.733099999998</v>
      </c>
      <c r="H72" s="2">
        <f t="shared" si="1"/>
        <v>0.66000000000349246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357.72</v>
      </c>
      <c r="D78" s="1">
        <f>'PR-RAS'!E82</f>
        <v>4.09</v>
      </c>
      <c r="E78" s="1">
        <v>0</v>
      </c>
      <c r="F78" s="1">
        <v>0</v>
      </c>
      <c r="G78" s="2">
        <f t="shared" si="0"/>
        <v>28.174300000000002</v>
      </c>
      <c r="H78" s="2">
        <f t="shared" si="1"/>
        <v>0.36999999999997257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357.72</v>
      </c>
      <c r="D79" s="1">
        <f>'PR-RAS'!E83</f>
        <v>4.09</v>
      </c>
      <c r="E79" s="1">
        <v>0</v>
      </c>
      <c r="F79" s="1">
        <v>0</v>
      </c>
      <c r="G79" s="2">
        <f t="shared" si="0"/>
        <v>28.540200000000002</v>
      </c>
      <c r="H79" s="2">
        <f t="shared" si="1"/>
        <v>0.36999999999997257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357.72</v>
      </c>
      <c r="D81" s="1">
        <f>'PR-RAS'!E85</f>
        <v>4.09</v>
      </c>
      <c r="E81" s="1">
        <v>0</v>
      </c>
      <c r="F81" s="1">
        <v>0</v>
      </c>
      <c r="G81" s="2">
        <f t="shared" si="0"/>
        <v>29.272000000000002</v>
      </c>
      <c r="H81" s="2">
        <f t="shared" si="1"/>
        <v>0.36999999999997257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209844.06</v>
      </c>
      <c r="D102" s="1">
        <f>'PR-RAS'!E106</f>
        <v>232652.59</v>
      </c>
      <c r="E102" s="1">
        <v>0</v>
      </c>
      <c r="F102" s="1">
        <v>0</v>
      </c>
      <c r="G102" s="2">
        <f t="shared" si="0"/>
        <v>68190.073239999998</v>
      </c>
      <c r="H102" s="2">
        <f t="shared" si="1"/>
        <v>0.47000000000116415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209844.06</v>
      </c>
      <c r="D108" s="1">
        <f>'PR-RAS'!E112</f>
        <v>232652.59</v>
      </c>
      <c r="E108" s="1">
        <v>0</v>
      </c>
      <c r="F108" s="1">
        <v>0</v>
      </c>
      <c r="G108" s="2">
        <f t="shared" si="0"/>
        <v>72240.968679999991</v>
      </c>
      <c r="H108" s="2">
        <f t="shared" si="1"/>
        <v>0.47000000000116415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209844.06</v>
      </c>
      <c r="D113" s="1">
        <f>'PR-RAS'!E117</f>
        <v>232652.59</v>
      </c>
      <c r="E113" s="1">
        <v>0</v>
      </c>
      <c r="F113" s="1">
        <v>0</v>
      </c>
      <c r="G113" s="2">
        <f t="shared" si="0"/>
        <v>75616.71488</v>
      </c>
      <c r="H113" s="2">
        <f t="shared" si="1"/>
        <v>0.47000000000116415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852151.37</v>
      </c>
      <c r="D120" s="1">
        <f>'PR-RAS'!E124</f>
        <v>934633.26</v>
      </c>
      <c r="E120" s="1">
        <v>0</v>
      </c>
      <c r="F120" s="1">
        <v>0</v>
      </c>
      <c r="G120" s="2">
        <f t="shared" si="0"/>
        <v>323848.72891000001</v>
      </c>
      <c r="H120" s="2">
        <f t="shared" si="1"/>
        <v>0.63000000000465661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852151.37</v>
      </c>
      <c r="D121" s="1">
        <f>'PR-RAS'!E125</f>
        <v>934633.26</v>
      </c>
      <c r="E121" s="1">
        <v>0</v>
      </c>
      <c r="F121" s="1">
        <v>0</v>
      </c>
      <c r="G121" s="2">
        <f t="shared" si="0"/>
        <v>326570.14679999999</v>
      </c>
      <c r="H121" s="2">
        <f t="shared" si="1"/>
        <v>0.63000000000465661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573908.27</v>
      </c>
      <c r="D122" s="1">
        <f>'PR-RAS'!E126</f>
        <v>649194.84</v>
      </c>
      <c r="E122" s="1">
        <v>0</v>
      </c>
      <c r="F122" s="1">
        <v>0</v>
      </c>
      <c r="G122" s="2">
        <f t="shared" si="0"/>
        <v>226548.05194999999</v>
      </c>
      <c r="H122" s="2">
        <f t="shared" si="1"/>
        <v>0.43000000005122274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278243.09999999998</v>
      </c>
      <c r="D123" s="1">
        <f>'PR-RAS'!E127</f>
        <v>285438.42</v>
      </c>
      <c r="E123" s="1">
        <v>0</v>
      </c>
      <c r="F123" s="1">
        <v>0</v>
      </c>
      <c r="G123" s="2">
        <f t="shared" si="0"/>
        <v>103592.63268</v>
      </c>
      <c r="H123" s="2">
        <f t="shared" si="1"/>
        <v>0.51999999996041879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8267343.2699999996</v>
      </c>
      <c r="D129" s="1">
        <f>'PR-RAS'!E133</f>
        <v>9390596.5</v>
      </c>
      <c r="E129" s="1">
        <v>0</v>
      </c>
      <c r="F129" s="1">
        <v>0</v>
      </c>
      <c r="G129" s="2">
        <f t="shared" si="0"/>
        <v>3462212.6425600001</v>
      </c>
      <c r="H129" s="2">
        <f t="shared" si="1"/>
        <v>0.76999999955296516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715552.46000000008</v>
      </c>
      <c r="D130" s="1">
        <f>'PR-RAS'!E134</f>
        <v>835729.91999999993</v>
      </c>
      <c r="E130" s="1">
        <v>0</v>
      </c>
      <c r="F130" s="1">
        <v>0</v>
      </c>
      <c r="G130" s="2">
        <f t="shared" si="0"/>
        <v>307924.58669999999</v>
      </c>
      <c r="H130" s="2">
        <f t="shared" si="1"/>
        <v>0.54000000015366822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237898.91</v>
      </c>
      <c r="D131" s="1">
        <f>'PR-RAS'!E135</f>
        <v>366526.63</v>
      </c>
      <c r="E131" s="1">
        <v>0</v>
      </c>
      <c r="F131" s="1">
        <v>0</v>
      </c>
      <c r="G131" s="2">
        <f t="shared" si="0"/>
        <v>126223.78210000001</v>
      </c>
      <c r="H131" s="2">
        <f t="shared" si="1"/>
        <v>0.45999999999185093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320802.28000000003</v>
      </c>
      <c r="D132" s="1">
        <f>'PR-RAS'!E136</f>
        <v>469203.29</v>
      </c>
      <c r="E132" s="1">
        <v>0</v>
      </c>
      <c r="F132" s="1">
        <v>0</v>
      </c>
      <c r="G132" s="2">
        <f t="shared" si="0"/>
        <v>164956.36065999998</v>
      </c>
      <c r="H132" s="2">
        <f t="shared" si="1"/>
        <v>0.57000000000698492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156851.26999999999</v>
      </c>
      <c r="D133" s="1">
        <f>'PR-RAS'!E137</f>
        <v>0</v>
      </c>
      <c r="E133" s="1">
        <v>0</v>
      </c>
      <c r="F133" s="1">
        <v>0</v>
      </c>
      <c r="G133" s="2">
        <f t="shared" si="0"/>
        <v>20704.36764</v>
      </c>
      <c r="H133" s="2">
        <f t="shared" si="1"/>
        <v>0.26999999998952262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7551790.8099999996</v>
      </c>
      <c r="D134" s="1">
        <f>'PR-RAS'!E138</f>
        <v>8554866.5800000001</v>
      </c>
      <c r="E134" s="1">
        <v>0</v>
      </c>
      <c r="F134" s="1">
        <v>0</v>
      </c>
      <c r="G134" s="2">
        <f t="shared" si="0"/>
        <v>3279982.6880100002</v>
      </c>
      <c r="H134" s="2">
        <f t="shared" si="1"/>
        <v>0.61000000033527613</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104260.19</v>
      </c>
      <c r="D135" s="1">
        <f>'PR-RAS'!E139</f>
        <v>96559.75</v>
      </c>
      <c r="E135" s="1">
        <v>0</v>
      </c>
      <c r="F135" s="1">
        <v>0</v>
      </c>
      <c r="G135" s="2">
        <f t="shared" si="0"/>
        <v>39848.87846</v>
      </c>
      <c r="H135" s="2">
        <f t="shared" si="1"/>
        <v>0.44000000000232831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104260.19</v>
      </c>
      <c r="D146" s="1">
        <f>'PR-RAS'!E150</f>
        <v>96559.75</v>
      </c>
      <c r="E146" s="1">
        <v>0</v>
      </c>
      <c r="F146" s="1">
        <v>0</v>
      </c>
      <c r="G146" s="2">
        <f t="shared" si="0"/>
        <v>43120.055049999995</v>
      </c>
      <c r="H146" s="2">
        <f t="shared" si="1"/>
        <v>0.44000000000232831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9764179.7699999996</v>
      </c>
      <c r="D147" s="1">
        <f>'PR-RAS'!E151</f>
        <v>11061582.079999998</v>
      </c>
      <c r="E147" s="1">
        <v>0</v>
      </c>
      <c r="F147" s="1">
        <v>0</v>
      </c>
      <c r="G147" s="2">
        <f t="shared" si="0"/>
        <v>4655552.2137799989</v>
      </c>
      <c r="H147" s="2">
        <f t="shared" si="1"/>
        <v>0.30999999865889549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5919254.7599999998</v>
      </c>
      <c r="D148" s="1">
        <f>'PR-RAS'!E152</f>
        <v>6993075.8300000001</v>
      </c>
      <c r="E148" s="1">
        <v>0</v>
      </c>
      <c r="F148" s="1">
        <v>0</v>
      </c>
      <c r="G148" s="2">
        <f t="shared" si="0"/>
        <v>2926094.7437400003</v>
      </c>
      <c r="H148" s="2">
        <f t="shared" si="1"/>
        <v>0.41000000014901161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5008350.01</v>
      </c>
      <c r="D149" s="1">
        <f>'PR-RAS'!E153</f>
        <v>5869878.6600000001</v>
      </c>
      <c r="E149" s="1">
        <v>0</v>
      </c>
      <c r="F149" s="1">
        <v>0</v>
      </c>
      <c r="G149" s="2">
        <f t="shared" si="0"/>
        <v>2478719.88484</v>
      </c>
      <c r="H149" s="2">
        <f t="shared" si="1"/>
        <v>0.34999999962747097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4727549</v>
      </c>
      <c r="D150" s="1">
        <f>'PR-RAS'!E154</f>
        <v>5490480.6699999999</v>
      </c>
      <c r="E150" s="1">
        <v>0</v>
      </c>
      <c r="F150" s="1">
        <v>0</v>
      </c>
      <c r="G150" s="2">
        <f t="shared" si="0"/>
        <v>2340568.0406599999</v>
      </c>
      <c r="H150" s="2">
        <f t="shared" si="1"/>
        <v>0.33000000007450581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280801.01</v>
      </c>
      <c r="D152" s="1">
        <f>'PR-RAS'!E156</f>
        <v>379397.99</v>
      </c>
      <c r="E152" s="1">
        <v>0</v>
      </c>
      <c r="F152" s="1">
        <v>0</v>
      </c>
      <c r="G152" s="2">
        <f t="shared" si="0"/>
        <v>156979.14549</v>
      </c>
      <c r="H152" s="2">
        <f t="shared" si="1"/>
        <v>2.0000000018626451E-2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181290.19</v>
      </c>
      <c r="D154" s="1">
        <f>'PR-RAS'!E158</f>
        <v>230672.47</v>
      </c>
      <c r="E154" s="1">
        <v>0</v>
      </c>
      <c r="F154" s="1">
        <v>0</v>
      </c>
      <c r="G154" s="2">
        <f t="shared" si="0"/>
        <v>98323.174889999995</v>
      </c>
      <c r="H154" s="2">
        <f t="shared" si="1"/>
        <v>0.66000000000349246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729614.56</v>
      </c>
      <c r="D155" s="1">
        <f>'PR-RAS'!E159</f>
        <v>892524.7</v>
      </c>
      <c r="E155" s="1">
        <v>0</v>
      </c>
      <c r="F155" s="1">
        <v>0</v>
      </c>
      <c r="G155" s="2">
        <f t="shared" si="0"/>
        <v>387258.24984</v>
      </c>
      <c r="H155" s="2">
        <f t="shared" si="1"/>
        <v>0.73999999999068677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729614.56</v>
      </c>
      <c r="D157" s="1">
        <f>'PR-RAS'!E161</f>
        <v>892524.7</v>
      </c>
      <c r="E157" s="1">
        <v>0</v>
      </c>
      <c r="F157" s="1">
        <v>0</v>
      </c>
      <c r="G157" s="2">
        <f t="shared" si="0"/>
        <v>392287.57776000001</v>
      </c>
      <c r="H157" s="2">
        <f t="shared" si="1"/>
        <v>0.73999999999068677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3826467.01</v>
      </c>
      <c r="D159" s="1">
        <f>'PR-RAS'!E163</f>
        <v>4046050.8499999996</v>
      </c>
      <c r="E159" s="1">
        <v>0</v>
      </c>
      <c r="F159" s="1">
        <v>0</v>
      </c>
      <c r="G159" s="2">
        <f t="shared" si="0"/>
        <v>1883133.8561799999</v>
      </c>
      <c r="H159" s="2">
        <f t="shared" si="1"/>
        <v>0.16000000014901161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243138.27</v>
      </c>
      <c r="D160" s="1">
        <f>'PR-RAS'!E164</f>
        <v>280623.44</v>
      </c>
      <c r="E160" s="1">
        <v>0</v>
      </c>
      <c r="F160" s="1">
        <v>0</v>
      </c>
      <c r="G160" s="2">
        <f t="shared" si="0"/>
        <v>127897.23885000001</v>
      </c>
      <c r="H160" s="2">
        <f t="shared" si="1"/>
        <v>0.70999999999185093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7725.57</v>
      </c>
      <c r="D161" s="1">
        <f>'PR-RAS'!E165</f>
        <v>12000.22</v>
      </c>
      <c r="E161" s="1">
        <v>0</v>
      </c>
      <c r="F161" s="1">
        <v>0</v>
      </c>
      <c r="G161" s="2">
        <f t="shared" si="0"/>
        <v>5076.1615999999995</v>
      </c>
      <c r="H161" s="2">
        <f t="shared" si="1"/>
        <v>0.6499999999996362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226971.51999999999</v>
      </c>
      <c r="D162" s="1">
        <f>'PR-RAS'!E166</f>
        <v>263009.83</v>
      </c>
      <c r="E162" s="1">
        <v>0</v>
      </c>
      <c r="F162" s="1">
        <v>0</v>
      </c>
      <c r="G162" s="2">
        <f t="shared" si="0"/>
        <v>121231.57998000001</v>
      </c>
      <c r="H162" s="2">
        <f t="shared" si="1"/>
        <v>0.64999999999417923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8441.18</v>
      </c>
      <c r="D163" s="1">
        <f>'PR-RAS'!E167</f>
        <v>5613.39</v>
      </c>
      <c r="E163" s="1">
        <v>0</v>
      </c>
      <c r="F163" s="1">
        <v>0</v>
      </c>
      <c r="G163" s="2">
        <f t="shared" si="0"/>
        <v>3186.2095199999999</v>
      </c>
      <c r="H163" s="2">
        <f t="shared" si="1"/>
        <v>0.57000000000061846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2522253.5099999998</v>
      </c>
      <c r="D165" s="1">
        <f>'PR-RAS'!E169</f>
        <v>2669940.7699999996</v>
      </c>
      <c r="E165" s="1">
        <v>0</v>
      </c>
      <c r="F165" s="1">
        <v>0</v>
      </c>
      <c r="G165" s="2">
        <f t="shared" si="0"/>
        <v>1289390.1481999999</v>
      </c>
      <c r="H165" s="2">
        <f t="shared" si="1"/>
        <v>0.72000000067055225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46318.85</v>
      </c>
      <c r="D166" s="1">
        <f>'PR-RAS'!E170</f>
        <v>50310.3</v>
      </c>
      <c r="E166" s="1">
        <v>0</v>
      </c>
      <c r="F166" s="1">
        <v>0</v>
      </c>
      <c r="G166" s="2">
        <f t="shared" si="0"/>
        <v>24245.009250000003</v>
      </c>
      <c r="H166" s="2">
        <f t="shared" si="1"/>
        <v>0.45000000000436557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1898761.49</v>
      </c>
      <c r="D167" s="1">
        <f>'PR-RAS'!E171</f>
        <v>1999535.46</v>
      </c>
      <c r="E167" s="1">
        <v>0</v>
      </c>
      <c r="F167" s="1">
        <v>0</v>
      </c>
      <c r="G167" s="2">
        <f t="shared" si="0"/>
        <v>979040.18006000004</v>
      </c>
      <c r="H167" s="2">
        <f t="shared" si="1"/>
        <v>0.94999999995343387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534544.91</v>
      </c>
      <c r="D168" s="1">
        <f>'PR-RAS'!E172</f>
        <v>571988.93000000005</v>
      </c>
      <c r="E168" s="1">
        <v>0</v>
      </c>
      <c r="F168" s="1">
        <v>0</v>
      </c>
      <c r="G168" s="2">
        <f t="shared" si="0"/>
        <v>280313.30259000004</v>
      </c>
      <c r="H168" s="2">
        <f t="shared" si="1"/>
        <v>0.15999999991618097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19109.419999999998</v>
      </c>
      <c r="D169" s="1">
        <f>'PR-RAS'!E173</f>
        <v>18555.57</v>
      </c>
      <c r="E169" s="1">
        <v>0</v>
      </c>
      <c r="F169" s="1">
        <v>0</v>
      </c>
      <c r="G169" s="2">
        <f t="shared" si="0"/>
        <v>9445.0540799999999</v>
      </c>
      <c r="H169" s="2">
        <f t="shared" si="1"/>
        <v>0.84999999999854481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18708.5</v>
      </c>
      <c r="D170" s="1">
        <f>'PR-RAS'!E174</f>
        <v>27212.51</v>
      </c>
      <c r="E170" s="1">
        <v>0</v>
      </c>
      <c r="F170" s="1">
        <v>0</v>
      </c>
      <c r="G170" s="2">
        <f t="shared" si="0"/>
        <v>12359.56488</v>
      </c>
      <c r="H170" s="2">
        <f t="shared" si="1"/>
        <v>0.99000000000160071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4810.34</v>
      </c>
      <c r="D172" s="1">
        <f>'PR-RAS'!E176</f>
        <v>2338</v>
      </c>
      <c r="E172" s="1">
        <v>0</v>
      </c>
      <c r="F172" s="1">
        <v>0</v>
      </c>
      <c r="G172" s="2">
        <f t="shared" si="0"/>
        <v>1622.1641400000001</v>
      </c>
      <c r="H172" s="2">
        <f t="shared" si="1"/>
        <v>0.34000000000014552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979899.91000000015</v>
      </c>
      <c r="D173" s="1">
        <f>'PR-RAS'!E177</f>
        <v>1030140</v>
      </c>
      <c r="E173" s="1">
        <v>0</v>
      </c>
      <c r="F173" s="1">
        <v>0</v>
      </c>
      <c r="G173" s="2">
        <f t="shared" si="0"/>
        <v>522910.94451999996</v>
      </c>
      <c r="H173" s="2">
        <f t="shared" si="1"/>
        <v>8.9999999850988388E-2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73571.91</v>
      </c>
      <c r="D174" s="1">
        <f>'PR-RAS'!E178</f>
        <v>65262.75</v>
      </c>
      <c r="E174" s="1">
        <v>0</v>
      </c>
      <c r="F174" s="1">
        <v>0</v>
      </c>
      <c r="G174" s="2">
        <f t="shared" si="0"/>
        <v>35308.851929999997</v>
      </c>
      <c r="H174" s="2">
        <f t="shared" si="1"/>
        <v>0.33999999999650754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200773.91</v>
      </c>
      <c r="D175" s="1">
        <f>'PR-RAS'!E179</f>
        <v>230089.19</v>
      </c>
      <c r="E175" s="1">
        <v>0</v>
      </c>
      <c r="F175" s="1">
        <v>0</v>
      </c>
      <c r="G175" s="2">
        <f t="shared" si="0"/>
        <v>115005.69846</v>
      </c>
      <c r="H175" s="2">
        <f t="shared" si="1"/>
        <v>0.27999999999883585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9579.59</v>
      </c>
      <c r="D176" s="1">
        <f>'PR-RAS'!E180</f>
        <v>11490.06</v>
      </c>
      <c r="E176" s="1">
        <v>0</v>
      </c>
      <c r="F176" s="1">
        <v>0</v>
      </c>
      <c r="G176" s="2">
        <f t="shared" si="0"/>
        <v>5697.9492499999997</v>
      </c>
      <c r="H176" s="2">
        <f t="shared" si="1"/>
        <v>0.46999999999934516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74907.679999999993</v>
      </c>
      <c r="D177" s="1">
        <f>'PR-RAS'!E181</f>
        <v>71359.210000000006</v>
      </c>
      <c r="E177" s="1">
        <v>0</v>
      </c>
      <c r="F177" s="1">
        <v>0</v>
      </c>
      <c r="G177" s="2">
        <f t="shared" si="0"/>
        <v>38302.193599999999</v>
      </c>
      <c r="H177" s="2">
        <f t="shared" si="1"/>
        <v>0.53000000001338776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10708.57</v>
      </c>
      <c r="D178" s="1">
        <f>'PR-RAS'!E182</f>
        <v>12418.78</v>
      </c>
      <c r="E178" s="1">
        <v>0</v>
      </c>
      <c r="F178" s="1">
        <v>0</v>
      </c>
      <c r="G178" s="2">
        <f t="shared" si="0"/>
        <v>6291.6650100000006</v>
      </c>
      <c r="H178" s="2">
        <f t="shared" si="1"/>
        <v>0.6499999999996362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159254.42000000001</v>
      </c>
      <c r="D179" s="1">
        <f>'PR-RAS'!E183</f>
        <v>170591.19</v>
      </c>
      <c r="E179" s="1">
        <v>0</v>
      </c>
      <c r="F179" s="1">
        <v>0</v>
      </c>
      <c r="G179" s="2">
        <f t="shared" si="0"/>
        <v>89077.750400000004</v>
      </c>
      <c r="H179" s="2">
        <f t="shared" si="1"/>
        <v>0.61000000001513399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228251.45</v>
      </c>
      <c r="D180" s="1">
        <f>'PR-RAS'!E184</f>
        <v>243941.96</v>
      </c>
      <c r="E180" s="1">
        <v>0</v>
      </c>
      <c r="F180" s="1">
        <v>0</v>
      </c>
      <c r="G180" s="2">
        <f t="shared" si="0"/>
        <v>128188.23122999999</v>
      </c>
      <c r="H180" s="2">
        <f t="shared" si="1"/>
        <v>0.4900000000197906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73868.320000000007</v>
      </c>
      <c r="D181" s="1">
        <f>'PR-RAS'!E185</f>
        <v>84724.99</v>
      </c>
      <c r="E181" s="1">
        <v>0</v>
      </c>
      <c r="F181" s="1">
        <v>0</v>
      </c>
      <c r="G181" s="2">
        <f t="shared" si="0"/>
        <v>43797.294000000002</v>
      </c>
      <c r="H181" s="2">
        <f t="shared" si="1"/>
        <v>0.33000000000174623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148984.06</v>
      </c>
      <c r="D182" s="1">
        <f>'PR-RAS'!E186</f>
        <v>140261.87</v>
      </c>
      <c r="E182" s="1">
        <v>0</v>
      </c>
      <c r="F182" s="1">
        <v>0</v>
      </c>
      <c r="G182" s="2">
        <f t="shared" si="0"/>
        <v>77740.911800000002</v>
      </c>
      <c r="H182" s="2">
        <f t="shared" si="1"/>
        <v>0.19000000000232831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81175.319999999992</v>
      </c>
      <c r="D184" s="1">
        <f>'PR-RAS'!E188</f>
        <v>65346.640000000007</v>
      </c>
      <c r="E184" s="1">
        <v>0</v>
      </c>
      <c r="F184" s="1">
        <v>0</v>
      </c>
      <c r="G184" s="2">
        <f t="shared" si="0"/>
        <v>38771.953800000003</v>
      </c>
      <c r="H184" s="2">
        <f t="shared" si="1"/>
        <v>0.67999999998573912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9017.56</v>
      </c>
      <c r="D185" s="1">
        <f>'PR-RAS'!E189</f>
        <v>8835.0499999999993</v>
      </c>
      <c r="E185" s="1">
        <v>0</v>
      </c>
      <c r="F185" s="1">
        <v>0</v>
      </c>
      <c r="G185" s="2">
        <f t="shared" si="0"/>
        <v>4910.5294399999993</v>
      </c>
      <c r="H185" s="2">
        <f t="shared" si="1"/>
        <v>0.48999999999978172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31288.62</v>
      </c>
      <c r="D186" s="1">
        <f>'PR-RAS'!E190</f>
        <v>30814.31</v>
      </c>
      <c r="E186" s="1">
        <v>0</v>
      </c>
      <c r="F186" s="1">
        <v>0</v>
      </c>
      <c r="G186" s="2">
        <f t="shared" si="0"/>
        <v>17189.689399999999</v>
      </c>
      <c r="H186" s="2">
        <f t="shared" si="1"/>
        <v>0.69000000000232831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23.31</v>
      </c>
      <c r="D187" s="1">
        <f>'PR-RAS'!E191</f>
        <v>19.27</v>
      </c>
      <c r="E187" s="1">
        <v>0</v>
      </c>
      <c r="F187" s="1">
        <v>0</v>
      </c>
      <c r="G187" s="2">
        <f t="shared" si="0"/>
        <v>11.504099999999999</v>
      </c>
      <c r="H187" s="2">
        <f t="shared" si="1"/>
        <v>0.57999999999999829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2259.4699999999998</v>
      </c>
      <c r="D188" s="1">
        <f>'PR-RAS'!E192</f>
        <v>1210.4000000000001</v>
      </c>
      <c r="E188" s="1">
        <v>0</v>
      </c>
      <c r="F188" s="1">
        <v>0</v>
      </c>
      <c r="G188" s="2">
        <f t="shared" si="0"/>
        <v>875.21049000000005</v>
      </c>
      <c r="H188" s="2">
        <f t="shared" si="1"/>
        <v>0.86999999999989086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10424.48</v>
      </c>
      <c r="D189" s="1">
        <f>'PR-RAS'!E193</f>
        <v>5301.68</v>
      </c>
      <c r="E189" s="1">
        <v>0</v>
      </c>
      <c r="F189" s="1">
        <v>0</v>
      </c>
      <c r="G189" s="2">
        <f t="shared" si="0"/>
        <v>3953.2339200000001</v>
      </c>
      <c r="H189" s="2">
        <f t="shared" si="1"/>
        <v>0.7999999999992724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27856.62</v>
      </c>
      <c r="D190" s="1">
        <f>'PR-RAS'!E194</f>
        <v>18698.810000000001</v>
      </c>
      <c r="E190" s="1">
        <v>0</v>
      </c>
      <c r="F190" s="1">
        <v>0</v>
      </c>
      <c r="G190" s="2">
        <f t="shared" si="0"/>
        <v>12333.051360000001</v>
      </c>
      <c r="H190" s="2">
        <f t="shared" si="1"/>
        <v>0.56999999999970896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305.26</v>
      </c>
      <c r="D191" s="1">
        <f>'PR-RAS'!E195</f>
        <v>467.12</v>
      </c>
      <c r="E191" s="1">
        <v>0</v>
      </c>
      <c r="F191" s="1">
        <v>0</v>
      </c>
      <c r="G191" s="2">
        <f t="shared" si="0"/>
        <v>235.505</v>
      </c>
      <c r="H191" s="2">
        <f t="shared" si="1"/>
        <v>0.37999999999999545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17880.68</v>
      </c>
      <c r="D192" s="1">
        <f>'PR-RAS'!E196</f>
        <v>18101.61</v>
      </c>
      <c r="E192" s="1">
        <v>0</v>
      </c>
      <c r="F192" s="1">
        <v>0</v>
      </c>
      <c r="G192" s="2">
        <f t="shared" si="0"/>
        <v>10330.0249</v>
      </c>
      <c r="H192" s="2">
        <f t="shared" si="1"/>
        <v>0.70999999999912689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890.67</v>
      </c>
      <c r="D198" s="1">
        <f>'PR-RAS'!E202</f>
        <v>0</v>
      </c>
      <c r="E198" s="1">
        <v>0</v>
      </c>
      <c r="F198" s="1">
        <v>0</v>
      </c>
      <c r="G198" s="2">
        <f t="shared" si="0"/>
        <v>175.46198999999999</v>
      </c>
      <c r="H198" s="2">
        <f t="shared" si="1"/>
        <v>0.33000000000004093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890.67</v>
      </c>
      <c r="D201" s="1">
        <f>'PR-RAS'!E205</f>
        <v>0</v>
      </c>
      <c r="E201" s="1">
        <v>0</v>
      </c>
      <c r="F201" s="1">
        <v>0</v>
      </c>
      <c r="G201" s="2">
        <f t="shared" si="0"/>
        <v>178.13400000000001</v>
      </c>
      <c r="H201" s="2">
        <f t="shared" si="1"/>
        <v>0.33000000000004093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16990.010000000002</v>
      </c>
      <c r="D206" s="1">
        <f>'PR-RAS'!E210</f>
        <v>18101.61</v>
      </c>
      <c r="E206" s="1">
        <v>0</v>
      </c>
      <c r="F206" s="1">
        <v>0</v>
      </c>
      <c r="G206" s="2">
        <f t="shared" si="0"/>
        <v>10904.612150000001</v>
      </c>
      <c r="H206" s="2">
        <f t="shared" si="1"/>
        <v>0.40000000000145519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13436.41</v>
      </c>
      <c r="D207" s="1">
        <f>'PR-RAS'!E211</f>
        <v>17111.3</v>
      </c>
      <c r="E207" s="1">
        <v>0</v>
      </c>
      <c r="F207" s="1">
        <v>0</v>
      </c>
      <c r="G207" s="2">
        <f t="shared" si="0"/>
        <v>9817.7560599999979</v>
      </c>
      <c r="H207" s="2">
        <f t="shared" si="1"/>
        <v>0.70999999999912689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3250.2</v>
      </c>
      <c r="D209" s="1">
        <f>'PR-RAS'!E213</f>
        <v>990.31</v>
      </c>
      <c r="E209" s="1">
        <v>0</v>
      </c>
      <c r="F209" s="1">
        <v>0</v>
      </c>
      <c r="G209" s="2">
        <f t="shared" si="0"/>
        <v>1088.0105599999999</v>
      </c>
      <c r="H209" s="2">
        <f t="shared" si="1"/>
        <v>0.50999999999976353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303.39999999999998</v>
      </c>
      <c r="D210" s="1">
        <f>'PR-RAS'!E214</f>
        <v>0</v>
      </c>
      <c r="E210" s="1">
        <v>0</v>
      </c>
      <c r="F210" s="1">
        <v>0</v>
      </c>
      <c r="G210" s="2">
        <f t="shared" si="0"/>
        <v>63.410599999999995</v>
      </c>
      <c r="H210" s="2">
        <f t="shared" si="1"/>
        <v>0.39999999999997726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577.32000000000005</v>
      </c>
      <c r="D259" s="1">
        <f>'PR-RAS'!E263</f>
        <v>4353.79</v>
      </c>
      <c r="E259" s="1">
        <v>0</v>
      </c>
      <c r="F259" s="1">
        <v>0</v>
      </c>
      <c r="G259" s="2">
        <f t="shared" si="0"/>
        <v>2395.5041999999999</v>
      </c>
      <c r="H259" s="2">
        <f t="shared" si="1"/>
        <v>0.5300000000000864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577.32000000000005</v>
      </c>
      <c r="D269" s="1">
        <f>'PR-RAS'!E273</f>
        <v>4353.79</v>
      </c>
      <c r="E269" s="1">
        <v>0</v>
      </c>
      <c r="F269" s="1">
        <v>0</v>
      </c>
      <c r="G269" s="2">
        <f t="shared" si="8"/>
        <v>2488.3532</v>
      </c>
      <c r="H269" s="2">
        <f t="shared" si="9"/>
        <v>0.5300000000000864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300</v>
      </c>
      <c r="E270" s="1">
        <v>0</v>
      </c>
      <c r="F270" s="1">
        <v>0</v>
      </c>
      <c r="G270" s="2">
        <f t="shared" si="8"/>
        <v>161.4</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1300</v>
      </c>
      <c r="E272" s="1">
        <v>0</v>
      </c>
      <c r="F272" s="1">
        <v>0</v>
      </c>
      <c r="G272" s="2">
        <f t="shared" si="8"/>
        <v>704.6</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577.32000000000005</v>
      </c>
      <c r="D273" s="1">
        <f>'PR-RAS'!E277</f>
        <v>2753.79</v>
      </c>
      <c r="E273" s="1">
        <v>0</v>
      </c>
      <c r="F273" s="1">
        <v>0</v>
      </c>
      <c r="G273" s="2">
        <f t="shared" si="8"/>
        <v>1655.0928000000001</v>
      </c>
      <c r="H273" s="2">
        <f t="shared" si="9"/>
        <v>0.5300000000000864</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9764179.7699999996</v>
      </c>
      <c r="D285" s="1">
        <f>'PR-RAS'!E289</f>
        <v>11061582.079999998</v>
      </c>
      <c r="E285" s="1">
        <v>0</v>
      </c>
      <c r="F285" s="1">
        <v>0</v>
      </c>
      <c r="G285" s="2">
        <f t="shared" si="8"/>
        <v>9056005.6761199981</v>
      </c>
      <c r="H285" s="2">
        <f t="shared" si="9"/>
        <v>0.30999999865889549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60163.620000001043</v>
      </c>
      <c r="D287" s="1">
        <f>'PR-RAS'!E291</f>
        <v>3038.7799999974668</v>
      </c>
      <c r="E287" s="1">
        <v>0</v>
      </c>
      <c r="F287" s="1">
        <v>0</v>
      </c>
      <c r="G287" s="2">
        <f t="shared" si="8"/>
        <v>18944.977479998848</v>
      </c>
      <c r="H287" s="2">
        <f t="shared" si="9"/>
        <v>0.60000000149011612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739064.28</v>
      </c>
      <c r="D289" s="1">
        <f>'PR-RAS'!E293</f>
        <v>1120030.21</v>
      </c>
      <c r="E289" s="1">
        <v>0</v>
      </c>
      <c r="F289" s="1">
        <v>0</v>
      </c>
      <c r="G289" s="2">
        <f t="shared" si="8"/>
        <v>857987.91359999997</v>
      </c>
      <c r="H289" s="2">
        <f t="shared" si="9"/>
        <v>0.48999999999068677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1133339.95</v>
      </c>
      <c r="D290" s="1">
        <f>'PR-RAS'!E294</f>
        <v>1215196.73</v>
      </c>
      <c r="E290" s="1">
        <v>0</v>
      </c>
      <c r="F290" s="1">
        <v>0</v>
      </c>
      <c r="G290" s="2">
        <f t="shared" si="8"/>
        <v>1029918.95549</v>
      </c>
      <c r="H290" s="2">
        <f t="shared" si="9"/>
        <v>0.32000000006519258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33824.980000000003</v>
      </c>
      <c r="D291" s="1">
        <f>'PR-RAS'!E295</f>
        <v>35519.49</v>
      </c>
      <c r="E291" s="1">
        <v>0</v>
      </c>
      <c r="F291" s="1">
        <v>0</v>
      </c>
      <c r="G291" s="2">
        <f t="shared" si="8"/>
        <v>30410.548399999996</v>
      </c>
      <c r="H291" s="2">
        <f t="shared" si="9"/>
        <v>0.50999999999476131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1067795.73</v>
      </c>
      <c r="D292" s="1">
        <f>'PR-RAS'!E296</f>
        <v>1155412.5</v>
      </c>
      <c r="E292" s="1">
        <v>0</v>
      </c>
      <c r="F292" s="1">
        <v>0</v>
      </c>
      <c r="G292" s="2">
        <f t="shared" si="8"/>
        <v>983178.63242999988</v>
      </c>
      <c r="H292" s="2">
        <f t="shared" si="9"/>
        <v>0.77000000001862645</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47962.53</v>
      </c>
      <c r="D293" s="1">
        <f>'PR-RAS'!E298</f>
        <v>72067.48</v>
      </c>
      <c r="E293" s="1">
        <v>0</v>
      </c>
      <c r="F293" s="1">
        <v>0</v>
      </c>
      <c r="G293" s="2">
        <f t="shared" si="8"/>
        <v>56092.467079999995</v>
      </c>
      <c r="H293" s="2">
        <f t="shared" si="9"/>
        <v>0.94999999999708962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47962.53</v>
      </c>
      <c r="D306" s="1">
        <f>'PR-RAS'!E311</f>
        <v>72067.48</v>
      </c>
      <c r="E306" s="1">
        <v>0</v>
      </c>
      <c r="F306" s="1">
        <v>0</v>
      </c>
      <c r="G306" s="2">
        <f t="shared" si="8"/>
        <v>58589.734449999996</v>
      </c>
      <c r="H306" s="2">
        <f t="shared" si="9"/>
        <v>0.94999999999708962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16945.87</v>
      </c>
      <c r="D307" s="1">
        <f>'PR-RAS'!E312</f>
        <v>72067.48</v>
      </c>
      <c r="E307" s="1">
        <v>0</v>
      </c>
      <c r="F307" s="1">
        <v>0</v>
      </c>
      <c r="G307" s="2">
        <f t="shared" si="8"/>
        <v>49290.733979999997</v>
      </c>
      <c r="H307" s="2">
        <f t="shared" si="9"/>
        <v>0.6099999999969441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16945.87</v>
      </c>
      <c r="D308" s="1">
        <f>'PR-RAS'!E313</f>
        <v>72067.48</v>
      </c>
      <c r="E308" s="1">
        <v>0</v>
      </c>
      <c r="F308" s="1">
        <v>0</v>
      </c>
      <c r="G308" s="2">
        <f t="shared" si="8"/>
        <v>49451.814809999996</v>
      </c>
      <c r="H308" s="2">
        <f t="shared" si="9"/>
        <v>0.6099999999969441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31016.66</v>
      </c>
      <c r="D312" s="1">
        <f>'PR-RAS'!E317</f>
        <v>0</v>
      </c>
      <c r="E312" s="1">
        <v>0</v>
      </c>
      <c r="F312" s="1">
        <v>0</v>
      </c>
      <c r="G312" s="2">
        <f t="shared" si="8"/>
        <v>9646.1812599999994</v>
      </c>
      <c r="H312" s="2">
        <f t="shared" si="9"/>
        <v>0.34000000000014552</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31016.66</v>
      </c>
      <c r="D316" s="1">
        <f>'PR-RAS'!E321</f>
        <v>0</v>
      </c>
      <c r="E316" s="1">
        <v>0</v>
      </c>
      <c r="F316" s="1">
        <v>0</v>
      </c>
      <c r="G316" s="2">
        <f t="shared" si="8"/>
        <v>9770.2479000000003</v>
      </c>
      <c r="H316" s="2">
        <f t="shared" si="9"/>
        <v>0.34000000000014552</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340187.95</v>
      </c>
      <c r="D345" s="1">
        <f>'PR-RAS'!E350</f>
        <v>655003.67000000004</v>
      </c>
      <c r="E345" s="1">
        <v>0</v>
      </c>
      <c r="F345" s="1">
        <v>0</v>
      </c>
      <c r="G345" s="2">
        <f t="shared" si="8"/>
        <v>567667.17975999997</v>
      </c>
      <c r="H345" s="2">
        <f t="shared" si="9"/>
        <v>0.37999999994644895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195197.38</v>
      </c>
      <c r="D358" s="1">
        <f>'PR-RAS'!E363</f>
        <v>182690.13999999998</v>
      </c>
      <c r="E358" s="1">
        <v>0</v>
      </c>
      <c r="F358" s="1">
        <v>0</v>
      </c>
      <c r="G358" s="2">
        <f t="shared" si="8"/>
        <v>200126.22461999996</v>
      </c>
      <c r="H358" s="2">
        <f t="shared" si="9"/>
        <v>0.51999999998952262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122674.31999999999</v>
      </c>
      <c r="D364" s="1">
        <f>'PR-RAS'!E369</f>
        <v>127317.95999999999</v>
      </c>
      <c r="E364" s="1">
        <v>0</v>
      </c>
      <c r="F364" s="1">
        <v>0</v>
      </c>
      <c r="G364" s="2">
        <f t="shared" si="8"/>
        <v>136963.61711999998</v>
      </c>
      <c r="H364" s="2">
        <f t="shared" si="9"/>
        <v>0.36000000000058208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64979.49</v>
      </c>
      <c r="D365" s="1">
        <f>'PR-RAS'!E370</f>
        <v>52921.48</v>
      </c>
      <c r="E365" s="1">
        <v>0</v>
      </c>
      <c r="F365" s="1">
        <v>0</v>
      </c>
      <c r="G365" s="2">
        <f t="shared" si="8"/>
        <v>62179.371800000001</v>
      </c>
      <c r="H365" s="2">
        <f t="shared" si="9"/>
        <v>0.97000000000116415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5220.29</v>
      </c>
      <c r="D367" s="1">
        <f>'PR-RAS'!E372</f>
        <v>4417.9399999999996</v>
      </c>
      <c r="E367" s="1">
        <v>0</v>
      </c>
      <c r="F367" s="1">
        <v>0</v>
      </c>
      <c r="G367" s="2">
        <f t="shared" si="8"/>
        <v>5144.558219999999</v>
      </c>
      <c r="H367" s="2">
        <f t="shared" si="9"/>
        <v>0.3500000000003638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52071.21</v>
      </c>
      <c r="D368" s="1">
        <f>'PR-RAS'!E373</f>
        <v>66560.009999999995</v>
      </c>
      <c r="E368" s="1">
        <v>0</v>
      </c>
      <c r="F368" s="1">
        <v>0</v>
      </c>
      <c r="G368" s="2">
        <f t="shared" si="8"/>
        <v>67965.18140999999</v>
      </c>
      <c r="H368" s="2">
        <f t="shared" si="9"/>
        <v>0.2199999999938882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403.33</v>
      </c>
      <c r="D371" s="1">
        <f>'PR-RAS'!E376</f>
        <v>3418.53</v>
      </c>
      <c r="E371" s="1">
        <v>0</v>
      </c>
      <c r="F371" s="1">
        <v>0</v>
      </c>
      <c r="G371" s="2">
        <f t="shared" si="8"/>
        <v>2678.9443000000001</v>
      </c>
      <c r="H371" s="2">
        <f t="shared" si="9"/>
        <v>0.799999999999784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71063.11</v>
      </c>
      <c r="D373" s="1">
        <f>'PR-RAS'!E378</f>
        <v>50472.24</v>
      </c>
      <c r="E373" s="1">
        <v>0</v>
      </c>
      <c r="F373" s="1">
        <v>0</v>
      </c>
      <c r="G373" s="2">
        <f t="shared" si="8"/>
        <v>63986.823479999999</v>
      </c>
      <c r="H373" s="2">
        <f t="shared" si="9"/>
        <v>0.34999999999854481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71063.11</v>
      </c>
      <c r="D374" s="1">
        <f>'PR-RAS'!E379</f>
        <v>50472.24</v>
      </c>
      <c r="E374" s="1">
        <v>0</v>
      </c>
      <c r="F374" s="1">
        <v>0</v>
      </c>
      <c r="G374" s="2">
        <f t="shared" si="8"/>
        <v>64158.83107</v>
      </c>
      <c r="H374" s="2">
        <f t="shared" si="9"/>
        <v>0.34999999999854481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1459.95</v>
      </c>
      <c r="D386" s="1">
        <f>'PR-RAS'!E391</f>
        <v>4899.9399999999996</v>
      </c>
      <c r="E386" s="1">
        <v>0</v>
      </c>
      <c r="F386" s="1">
        <v>0</v>
      </c>
      <c r="G386" s="2">
        <f t="shared" si="8"/>
        <v>4335.0345500000003</v>
      </c>
      <c r="H386" s="2">
        <f t="shared" si="9"/>
        <v>0.1100000000003547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1459.95</v>
      </c>
      <c r="D388" s="1">
        <f>'PR-RAS'!E393</f>
        <v>4899.9399999999996</v>
      </c>
      <c r="E388" s="1">
        <v>0</v>
      </c>
      <c r="F388" s="1">
        <v>0</v>
      </c>
      <c r="G388" s="2">
        <f t="shared" si="8"/>
        <v>4357.5542100000002</v>
      </c>
      <c r="H388" s="2">
        <f t="shared" si="9"/>
        <v>0.1100000000003547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144990.57</v>
      </c>
      <c r="D397" s="1">
        <f>'PR-RAS'!E402</f>
        <v>472313.53</v>
      </c>
      <c r="E397" s="1">
        <v>0</v>
      </c>
      <c r="F397" s="1">
        <v>0</v>
      </c>
      <c r="G397" s="2">
        <f t="shared" si="8"/>
        <v>431488.58148000005</v>
      </c>
      <c r="H397" s="2">
        <f t="shared" si="9"/>
        <v>0.8999999999650754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144990.57</v>
      </c>
      <c r="D398" s="1">
        <f>'PR-RAS'!E403</f>
        <v>472313.53</v>
      </c>
      <c r="E398" s="1">
        <v>0</v>
      </c>
      <c r="F398" s="1">
        <v>0</v>
      </c>
      <c r="G398" s="2">
        <f t="shared" si="8"/>
        <v>432578.19911000005</v>
      </c>
      <c r="H398" s="2">
        <f t="shared" si="9"/>
        <v>0.8999999999650754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292225.42000000004</v>
      </c>
      <c r="D403" s="1">
        <f>'PR-RAS'!E408</f>
        <v>582936.19000000006</v>
      </c>
      <c r="E403" s="1">
        <v>0</v>
      </c>
      <c r="F403" s="1">
        <v>0</v>
      </c>
      <c r="G403" s="2">
        <f t="shared" si="8"/>
        <v>586155.31560000021</v>
      </c>
      <c r="H403" s="2">
        <f t="shared" si="9"/>
        <v>0.61000000010244548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931612.64</v>
      </c>
      <c r="D405" s="1">
        <f>'PR-RAS'!E410</f>
        <v>903035.76</v>
      </c>
      <c r="E405" s="1">
        <v>0</v>
      </c>
      <c r="F405" s="1">
        <v>0</v>
      </c>
      <c r="G405" s="2">
        <f t="shared" si="8"/>
        <v>1106024.4006400001</v>
      </c>
      <c r="H405" s="2">
        <f t="shared" si="9"/>
        <v>0.59999999997671694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299.86</v>
      </c>
      <c r="D406" s="1">
        <f>'PR-RAS'!E411</f>
        <v>0</v>
      </c>
      <c r="E406" s="1">
        <v>0</v>
      </c>
      <c r="F406" s="1">
        <v>0</v>
      </c>
      <c r="G406" s="2">
        <f t="shared" si="8"/>
        <v>121.44330000000001</v>
      </c>
      <c r="H406" s="2">
        <f t="shared" si="9"/>
        <v>0.13999999999998636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9751978.6799999978</v>
      </c>
      <c r="D407" s="1">
        <f>'PR-RAS'!E412</f>
        <v>11130610.780000001</v>
      </c>
      <c r="E407" s="1">
        <v>0</v>
      </c>
      <c r="F407" s="1">
        <v>0</v>
      </c>
      <c r="G407" s="2">
        <f t="shared" si="8"/>
        <v>12997359.297440002</v>
      </c>
      <c r="H407" s="2">
        <f t="shared" si="9"/>
        <v>0.54000000096857548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10104367.719999999</v>
      </c>
      <c r="D408" s="1">
        <f>'PR-RAS'!E413</f>
        <v>11716585.749999998</v>
      </c>
      <c r="E408" s="1">
        <v>0</v>
      </c>
      <c r="F408" s="1">
        <v>0</v>
      </c>
      <c r="G408" s="2">
        <f t="shared" si="8"/>
        <v>13649778.462539997</v>
      </c>
      <c r="H408" s="2">
        <f t="shared" si="9"/>
        <v>0.53000000305473804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352389.04000000097</v>
      </c>
      <c r="D410" s="1">
        <f>'PR-RAS'!E415</f>
        <v>585974.96999999695</v>
      </c>
      <c r="E410" s="1">
        <v>0</v>
      </c>
      <c r="F410" s="1">
        <v>0</v>
      </c>
      <c r="G410" s="2">
        <f t="shared" si="8"/>
        <v>623454.64281999785</v>
      </c>
      <c r="H410" s="2">
        <f t="shared" si="9"/>
        <v>7.0000004023313522E-2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1670676.92</v>
      </c>
      <c r="D412" s="1">
        <f>'PR-RAS'!E417</f>
        <v>2023065.97</v>
      </c>
      <c r="E412" s="1">
        <v>0</v>
      </c>
      <c r="F412" s="1">
        <v>0</v>
      </c>
      <c r="G412" s="2">
        <f t="shared" si="8"/>
        <v>2349608.4414599994</v>
      </c>
      <c r="H412" s="2">
        <f t="shared" si="9"/>
        <v>0.11000000010244548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1133639.81</v>
      </c>
      <c r="D413" s="1">
        <f>'PR-RAS'!E418</f>
        <v>1215196.73</v>
      </c>
      <c r="E413" s="1">
        <v>0</v>
      </c>
      <c r="F413" s="1">
        <v>0</v>
      </c>
      <c r="G413" s="2">
        <f t="shared" si="8"/>
        <v>1468381.7072399999</v>
      </c>
      <c r="H413" s="2">
        <f t="shared" si="9"/>
        <v>0.4599999999627471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3294.2</v>
      </c>
      <c r="D414" s="1">
        <f>'PR-RAS'!E420</f>
        <v>0</v>
      </c>
      <c r="E414" s="1">
        <v>0</v>
      </c>
      <c r="F414" s="1">
        <v>0</v>
      </c>
      <c r="G414" s="2">
        <f t="shared" si="8"/>
        <v>1360.5045999999998</v>
      </c>
      <c r="H414" s="2">
        <f t="shared" si="9"/>
        <v>0.1999999999998181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3294.2</v>
      </c>
      <c r="D478" s="1">
        <f>'PR-RAS'!E484</f>
        <v>0</v>
      </c>
      <c r="E478" s="1">
        <v>0</v>
      </c>
      <c r="F478" s="1">
        <v>0</v>
      </c>
      <c r="G478" s="2">
        <f t="shared" si="8"/>
        <v>1571.3333999999998</v>
      </c>
      <c r="H478" s="2">
        <f t="shared" si="9"/>
        <v>0.1999999999998181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3294.2</v>
      </c>
      <c r="D489" s="1">
        <f>'PR-RAS'!E495</f>
        <v>0</v>
      </c>
      <c r="E489" s="1">
        <v>0</v>
      </c>
      <c r="F489" s="1">
        <v>0</v>
      </c>
      <c r="G489" s="2">
        <f t="shared" si="8"/>
        <v>1607.5695999999998</v>
      </c>
      <c r="H489" s="2">
        <f t="shared" si="9"/>
        <v>0.1999999999998181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3294.2</v>
      </c>
      <c r="D490" s="1">
        <f>'PR-RAS'!E496</f>
        <v>0</v>
      </c>
      <c r="E490" s="1">
        <v>0</v>
      </c>
      <c r="F490" s="1">
        <v>0</v>
      </c>
      <c r="G490" s="2">
        <f t="shared" si="8"/>
        <v>1610.8637999999999</v>
      </c>
      <c r="H490" s="2">
        <f t="shared" si="9"/>
        <v>0.1999999999998181</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156851.26999999999</v>
      </c>
      <c r="D522" s="1">
        <f>'PR-RAS'!E528</f>
        <v>0</v>
      </c>
      <c r="E522" s="1">
        <v>0</v>
      </c>
      <c r="F522" s="1">
        <v>0</v>
      </c>
      <c r="G522" s="2">
        <f t="shared" ref="G522:G809" si="10">(B522/1000)*(C522*1+D522*2)</f>
        <v>81719.511669999993</v>
      </c>
      <c r="H522" s="2">
        <f t="shared" ref="H522:H809" si="11">ABS(C522-ROUND(C522,0))+ABS(D522-ROUND(D522,0))</f>
        <v>0.26999999998952262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156851.26999999999</v>
      </c>
      <c r="D587" s="1">
        <f>'PR-RAS'!E593</f>
        <v>0</v>
      </c>
      <c r="E587" s="1">
        <v>0</v>
      </c>
      <c r="F587" s="1">
        <v>0</v>
      </c>
      <c r="G587" s="2">
        <f t="shared" si="10"/>
        <v>91914.844219999984</v>
      </c>
      <c r="H587" s="2">
        <f t="shared" si="11"/>
        <v>0.26999999998952262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156851.26999999999</v>
      </c>
      <c r="D599" s="1">
        <f>'PR-RAS'!E605</f>
        <v>0</v>
      </c>
      <c r="E599" s="1">
        <v>0</v>
      </c>
      <c r="F599" s="1">
        <v>0</v>
      </c>
      <c r="G599" s="2">
        <f t="shared" si="10"/>
        <v>93797.059459999989</v>
      </c>
      <c r="H599" s="2">
        <f t="shared" si="11"/>
        <v>0.26999999998952262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156851.26999999999</v>
      </c>
      <c r="D600" s="1">
        <f>'PR-RAS'!E606</f>
        <v>0</v>
      </c>
      <c r="E600" s="1">
        <v>0</v>
      </c>
      <c r="F600" s="1">
        <v>0</v>
      </c>
      <c r="G600" s="2">
        <f t="shared" si="10"/>
        <v>93953.910729999989</v>
      </c>
      <c r="H600" s="2">
        <f t="shared" si="11"/>
        <v>0.26999999998952262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153557.06999999998</v>
      </c>
      <c r="D630" s="1">
        <f>'PR-RAS'!E636</f>
        <v>0</v>
      </c>
      <c r="E630" s="1">
        <v>0</v>
      </c>
      <c r="F630" s="1">
        <v>0</v>
      </c>
      <c r="G630" s="2">
        <f t="shared" si="10"/>
        <v>96587.397029999993</v>
      </c>
      <c r="H630" s="2">
        <f t="shared" si="11"/>
        <v>6.9999999977881089E-2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153557.07</v>
      </c>
      <c r="D631" s="1">
        <f>'PR-RAS'!E637</f>
        <v>0</v>
      </c>
      <c r="E631" s="1">
        <v>0</v>
      </c>
      <c r="F631" s="1">
        <v>0</v>
      </c>
      <c r="G631" s="2">
        <f t="shared" si="10"/>
        <v>96740.954100000003</v>
      </c>
      <c r="H631" s="2">
        <f t="shared" si="11"/>
        <v>7.0000000006984919E-2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9755272.8799999971</v>
      </c>
      <c r="D633" s="1">
        <f>'PR-RAS'!E639</f>
        <v>11130610.780000001</v>
      </c>
      <c r="E633" s="1">
        <v>0</v>
      </c>
      <c r="F633" s="1">
        <v>0</v>
      </c>
      <c r="G633" s="2">
        <f t="shared" si="10"/>
        <v>20234424.486079998</v>
      </c>
      <c r="H633" s="2">
        <f t="shared" si="11"/>
        <v>0.34000000171363354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10261218.989999998</v>
      </c>
      <c r="D634" s="1">
        <f>'PR-RAS'!E640</f>
        <v>11716585.749999998</v>
      </c>
      <c r="E634" s="1">
        <v>0</v>
      </c>
      <c r="F634" s="1">
        <v>0</v>
      </c>
      <c r="G634" s="2">
        <f t="shared" si="10"/>
        <v>21328549.180169996</v>
      </c>
      <c r="H634" s="2">
        <f t="shared" si="11"/>
        <v>0.26000000350177288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505946.11000000127</v>
      </c>
      <c r="D636" s="1">
        <f>'PR-RAS'!E642</f>
        <v>585974.96999999695</v>
      </c>
      <c r="E636" s="1">
        <v>0</v>
      </c>
      <c r="F636" s="1">
        <v>0</v>
      </c>
      <c r="G636" s="2">
        <f t="shared" si="10"/>
        <v>1065463.991749997</v>
      </c>
      <c r="H636" s="2">
        <f t="shared" si="11"/>
        <v>0.14000000432133675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1517119.8499999999</v>
      </c>
      <c r="D638" s="1">
        <f>'PR-RAS'!E644</f>
        <v>2023065.97</v>
      </c>
      <c r="E638" s="1">
        <v>0</v>
      </c>
      <c r="F638" s="1">
        <v>0</v>
      </c>
      <c r="G638" s="2">
        <f t="shared" si="10"/>
        <v>3543791.39023</v>
      </c>
      <c r="H638" s="2">
        <f t="shared" si="11"/>
        <v>0.18000000016763806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2023065.9600000011</v>
      </c>
      <c r="D640" s="1">
        <f>'PR-RAS'!E646</f>
        <v>2609040.9399999967</v>
      </c>
      <c r="E640" s="1">
        <v>0</v>
      </c>
      <c r="F640" s="1">
        <v>0</v>
      </c>
      <c r="G640" s="2">
        <f t="shared" si="10"/>
        <v>4627093.469759996</v>
      </c>
      <c r="H640" s="2">
        <f t="shared" si="11"/>
        <v>0.10000000218860805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6752.92</v>
      </c>
      <c r="D641" s="1">
        <f>'PR-RAS'!E647</f>
        <v>668.5</v>
      </c>
      <c r="E641" s="1">
        <v>0</v>
      </c>
      <c r="F641" s="1">
        <v>0</v>
      </c>
      <c r="G641" s="2">
        <f t="shared" si="10"/>
        <v>5177.5488000000005</v>
      </c>
      <c r="H641" s="2">
        <f t="shared" si="11"/>
        <v>0.57999999999992724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59767.92</v>
      </c>
      <c r="E642" s="1">
        <v>0</v>
      </c>
      <c r="F642" s="1">
        <v>0</v>
      </c>
      <c r="G642" s="2">
        <f t="shared" si="10"/>
        <v>76622.473440000002</v>
      </c>
      <c r="H642" s="2">
        <f t="shared" si="11"/>
        <v>8.000000000174623E-2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11236200.029999999</v>
      </c>
      <c r="D643" s="1">
        <f>'PR-RAS'!E650</f>
        <v>13145714.5</v>
      </c>
      <c r="E643" s="1">
        <v>0</v>
      </c>
      <c r="F643" s="1">
        <v>0</v>
      </c>
      <c r="G643" s="2">
        <f t="shared" si="10"/>
        <v>24092737.83726</v>
      </c>
      <c r="H643" s="2">
        <f t="shared" si="11"/>
        <v>0.52999999932944775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11176432.109999999</v>
      </c>
      <c r="D644" s="1">
        <f>'PR-RAS'!E651</f>
        <v>13161412.66</v>
      </c>
      <c r="E644" s="1">
        <v>0</v>
      </c>
      <c r="F644" s="1">
        <v>0</v>
      </c>
      <c r="G644" s="2">
        <f t="shared" si="10"/>
        <v>24112022.527490001</v>
      </c>
      <c r="H644" s="2">
        <f t="shared" si="11"/>
        <v>0.44999999925494194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59767.919999999925</v>
      </c>
      <c r="D645" s="1">
        <f>'PR-RAS'!E652</f>
        <v>44069.759999999776</v>
      </c>
      <c r="E645" s="1">
        <v>0</v>
      </c>
      <c r="F645" s="1">
        <v>0</v>
      </c>
      <c r="G645" s="2">
        <f t="shared" si="10"/>
        <v>95252.391359999659</v>
      </c>
      <c r="H645" s="2">
        <f t="shared" si="11"/>
        <v>0.32000000029802322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268</v>
      </c>
      <c r="D647" s="1">
        <f>'PR-RAS'!E654</f>
        <v>277</v>
      </c>
      <c r="E647" s="1">
        <v>0</v>
      </c>
      <c r="F647" s="1">
        <v>0</v>
      </c>
      <c r="G647" s="2">
        <f t="shared" si="10"/>
        <v>531.01200000000006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285</v>
      </c>
      <c r="D649" s="1">
        <f>'PR-RAS'!E656</f>
        <v>295</v>
      </c>
      <c r="E649" s="1">
        <v>0</v>
      </c>
      <c r="F649" s="1">
        <v>0</v>
      </c>
      <c r="G649" s="2">
        <f t="shared" si="10"/>
        <v>567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235356.95</v>
      </c>
      <c r="D662" s="1">
        <f>'PR-RAS'!E669</f>
        <v>212502.17</v>
      </c>
      <c r="E662" s="1">
        <v>0</v>
      </c>
      <c r="F662" s="1">
        <v>0</v>
      </c>
      <c r="G662" s="2">
        <f t="shared" si="10"/>
        <v>436498.81269000005</v>
      </c>
      <c r="H662" s="2">
        <f t="shared" si="11"/>
        <v>0.22000000000116415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7963.37</v>
      </c>
      <c r="D671" s="1">
        <f>'PR-RAS'!E678</f>
        <v>24311.5</v>
      </c>
      <c r="E671" s="1">
        <v>0</v>
      </c>
      <c r="F671" s="1">
        <v>0</v>
      </c>
      <c r="G671" s="2">
        <f t="shared" si="10"/>
        <v>37912.867900000005</v>
      </c>
      <c r="H671" s="2">
        <f t="shared" si="11"/>
        <v>0.86999999999989086</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26739.22</v>
      </c>
      <c r="D691" s="1">
        <f>'PR-RAS'!E698</f>
        <v>167283.44</v>
      </c>
      <c r="E691" s="1">
        <v>0</v>
      </c>
      <c r="F691" s="1">
        <v>0</v>
      </c>
      <c r="G691" s="2">
        <f t="shared" si="10"/>
        <v>249301.20899999997</v>
      </c>
      <c r="H691" s="2">
        <f t="shared" si="11"/>
        <v>0.66000000000349246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197103.19</v>
      </c>
      <c r="D703" s="1">
        <f>'PR-RAS'!E710</f>
        <v>204971.6</v>
      </c>
      <c r="E703" s="1">
        <v>0</v>
      </c>
      <c r="F703" s="1">
        <v>0</v>
      </c>
      <c r="G703" s="2">
        <f t="shared" si="10"/>
        <v>426146.56578</v>
      </c>
      <c r="H703" s="2">
        <f t="shared" si="11"/>
        <v>0.58999999999650754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7645.16</v>
      </c>
      <c r="D705" s="1">
        <f>'PR-RAS'!E712</f>
        <v>19056.53</v>
      </c>
      <c r="E705" s="1">
        <v>0</v>
      </c>
      <c r="F705" s="1">
        <v>0</v>
      </c>
      <c r="G705" s="2">
        <f t="shared" si="10"/>
        <v>32213.78688</v>
      </c>
      <c r="H705" s="2">
        <f t="shared" si="11"/>
        <v>0.63000000000101863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22216.95</v>
      </c>
      <c r="D709" s="1">
        <f>'PR-RAS'!E716</f>
        <v>11205.77</v>
      </c>
      <c r="E709" s="1">
        <v>0</v>
      </c>
      <c r="F709" s="1">
        <v>0</v>
      </c>
      <c r="G709" s="2">
        <f t="shared" si="10"/>
        <v>31596.970920000003</v>
      </c>
      <c r="H709" s="2">
        <f t="shared" si="11"/>
        <v>0.27999999999883585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12654.96</v>
      </c>
      <c r="D710" s="1">
        <f>'PR-RAS'!E717</f>
        <v>13635.4</v>
      </c>
      <c r="E710" s="1">
        <v>0</v>
      </c>
      <c r="F710" s="1">
        <v>0</v>
      </c>
      <c r="G710" s="2">
        <f t="shared" si="10"/>
        <v>28307.363839999995</v>
      </c>
      <c r="H710" s="2">
        <f t="shared" si="11"/>
        <v>0.44000000000050932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226971.51999999999</v>
      </c>
      <c r="D711" s="1">
        <f>'PR-RAS'!E718</f>
        <v>260294.63</v>
      </c>
      <c r="E711" s="1">
        <v>0</v>
      </c>
      <c r="F711" s="1">
        <v>0</v>
      </c>
      <c r="G711" s="2">
        <f t="shared" si="10"/>
        <v>530768.15379999997</v>
      </c>
      <c r="H711" s="2">
        <f t="shared" si="11"/>
        <v>0.85000000000582077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1314.45</v>
      </c>
      <c r="D713" s="1">
        <f>'PR-RAS'!E720</f>
        <v>721.4</v>
      </c>
      <c r="E713" s="1">
        <v>0</v>
      </c>
      <c r="F713" s="1">
        <v>0</v>
      </c>
      <c r="G713" s="2">
        <f t="shared" si="10"/>
        <v>1963.1619999999998</v>
      </c>
      <c r="H713" s="2">
        <f t="shared" si="11"/>
        <v>0.85000000000002274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221120.96</v>
      </c>
      <c r="D715" s="1">
        <f>'PR-RAS'!E722</f>
        <v>240568.8</v>
      </c>
      <c r="E715" s="1">
        <v>0</v>
      </c>
      <c r="F715" s="1">
        <v>0</v>
      </c>
      <c r="G715" s="2">
        <f t="shared" si="10"/>
        <v>501412.61183999991</v>
      </c>
      <c r="H715" s="2">
        <f t="shared" si="11"/>
        <v>0.2400000000197906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9017.56</v>
      </c>
      <c r="D718" s="1">
        <f>'PR-RAS'!E725</f>
        <v>8835.0499999999993</v>
      </c>
      <c r="E718" s="1">
        <v>0</v>
      </c>
      <c r="F718" s="1">
        <v>0</v>
      </c>
      <c r="G718" s="2">
        <f t="shared" si="10"/>
        <v>19135.052219999998</v>
      </c>
      <c r="H718" s="2">
        <f t="shared" si="11"/>
        <v>0.48999999999978172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4458.6899999999996</v>
      </c>
      <c r="D719" s="1">
        <f>'PR-RAS'!E726</f>
        <v>3477.7</v>
      </c>
      <c r="E719" s="1">
        <v>0</v>
      </c>
      <c r="F719" s="1">
        <v>0</v>
      </c>
      <c r="G719" s="2">
        <f t="shared" si="10"/>
        <v>8195.3166199999996</v>
      </c>
      <c r="H719" s="2">
        <f t="shared" si="11"/>
        <v>0.61000000000058208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890.67</v>
      </c>
      <c r="D735" s="1">
        <f>'PR-RAS'!E742</f>
        <v>0</v>
      </c>
      <c r="E735" s="1">
        <v>0</v>
      </c>
      <c r="F735" s="1">
        <v>0</v>
      </c>
      <c r="G735" s="2">
        <f t="shared" si="10"/>
        <v>653.75177999999994</v>
      </c>
      <c r="H735" s="2">
        <f t="shared" si="11"/>
        <v>0.33000000000004093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3294.2</v>
      </c>
      <c r="D878" s="1">
        <f>'PR-RAS'!E885</f>
        <v>0</v>
      </c>
      <c r="E878" s="1">
        <v>0</v>
      </c>
      <c r="F878" s="1">
        <v>0</v>
      </c>
      <c r="G878" s="2">
        <f t="shared" si="18"/>
        <v>2889.0133999999998</v>
      </c>
      <c r="H878" s="2">
        <f t="shared" si="19"/>
        <v>0.1999999999998181</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156851.26999999999</v>
      </c>
      <c r="D946" s="1">
        <f>'PR-RAS'!E953</f>
        <v>0</v>
      </c>
      <c r="E946" s="1">
        <v>0</v>
      </c>
      <c r="F946" s="1">
        <v>0</v>
      </c>
      <c r="G946" s="2">
        <f t="shared" si="18"/>
        <v>148224.45014999999</v>
      </c>
      <c r="H946" s="2">
        <f t="shared" si="19"/>
        <v>0.26999999998952262</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5879233.0200000005</v>
      </c>
      <c r="D984" s="6">
        <f>BILANCA!E6</f>
        <v>6255106.9600000009</v>
      </c>
      <c r="E984" s="6">
        <v>0</v>
      </c>
      <c r="F984" s="6">
        <v>0</v>
      </c>
      <c r="G984" s="7">
        <f t="shared" ref="G984:G1241" si="22">B984/1000*C984+B984/500*D984</f>
        <v>18389.446940000002</v>
      </c>
      <c r="H984" s="7">
        <f t="shared" si="19"/>
        <v>5.9999999590218067E-2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4620035.1900000004</v>
      </c>
      <c r="D985" s="1">
        <f>BILANCA!E7</f>
        <v>4938912.3800000008</v>
      </c>
      <c r="E985" s="1">
        <v>0</v>
      </c>
      <c r="F985" s="1">
        <v>0</v>
      </c>
      <c r="G985" s="2">
        <f t="shared" si="22"/>
        <v>28995.719900000004</v>
      </c>
      <c r="H985" s="2">
        <f t="shared" si="19"/>
        <v>0.5700000012293458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288585.70999999996</v>
      </c>
      <c r="D986" s="1">
        <f>BILANCA!E8</f>
        <v>287253.51999999996</v>
      </c>
      <c r="E986" s="1">
        <v>0</v>
      </c>
      <c r="F986" s="1">
        <v>0</v>
      </c>
      <c r="G986" s="2">
        <f t="shared" si="22"/>
        <v>2589.2782499999998</v>
      </c>
      <c r="H986" s="2">
        <f t="shared" si="19"/>
        <v>0.77000000007683411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265159.94</v>
      </c>
      <c r="D987" s="1">
        <f>BILANCA!E9</f>
        <v>264498.55</v>
      </c>
      <c r="E987" s="1">
        <v>0</v>
      </c>
      <c r="F987" s="1">
        <v>0</v>
      </c>
      <c r="G987" s="2">
        <f t="shared" si="22"/>
        <v>3176.6281599999998</v>
      </c>
      <c r="H987" s="2">
        <f t="shared" si="19"/>
        <v>0.51000000000931323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42121.86</v>
      </c>
      <c r="D988" s="1">
        <f>BILANCA!E10</f>
        <v>41847.660000000003</v>
      </c>
      <c r="E988" s="1">
        <v>0</v>
      </c>
      <c r="F988" s="1">
        <v>0</v>
      </c>
      <c r="G988" s="2">
        <f t="shared" si="22"/>
        <v>629.08590000000004</v>
      </c>
      <c r="H988" s="2">
        <f t="shared" si="19"/>
        <v>0.47999999999592546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18696.09</v>
      </c>
      <c r="D989" s="1">
        <f>BILANCA!E11</f>
        <v>19092.689999999999</v>
      </c>
      <c r="E989" s="1">
        <v>0</v>
      </c>
      <c r="F989" s="1">
        <v>0</v>
      </c>
      <c r="G989" s="2">
        <f t="shared" si="22"/>
        <v>341.28881999999999</v>
      </c>
      <c r="H989" s="2">
        <f t="shared" si="19"/>
        <v>0.40000000000145519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4214952.7200000007</v>
      </c>
      <c r="D990" s="1">
        <f>BILANCA!E12</f>
        <v>4499292.3500000015</v>
      </c>
      <c r="E990" s="1">
        <v>0</v>
      </c>
      <c r="F990" s="1">
        <v>0</v>
      </c>
      <c r="G990" s="2">
        <f t="shared" si="22"/>
        <v>92494.761940000026</v>
      </c>
      <c r="H990" s="2">
        <f t="shared" si="19"/>
        <v>0.63000000081956387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3763140.81</v>
      </c>
      <c r="D991" s="1">
        <f>BILANCA!E13</f>
        <v>4101142.6600000011</v>
      </c>
      <c r="E991" s="1">
        <v>0</v>
      </c>
      <c r="F991" s="1">
        <v>0</v>
      </c>
      <c r="G991" s="2">
        <f t="shared" si="22"/>
        <v>95723.409040000028</v>
      </c>
      <c r="H991" s="2">
        <f t="shared" si="19"/>
        <v>0.52999999886378646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162575.29999999999</v>
      </c>
      <c r="D992" s="1">
        <f>BILANCA!E14</f>
        <v>114123.57</v>
      </c>
      <c r="E992" s="1">
        <v>0</v>
      </c>
      <c r="F992" s="1">
        <v>0</v>
      </c>
      <c r="G992" s="2">
        <f t="shared" si="22"/>
        <v>3517.4019599999997</v>
      </c>
      <c r="H992" s="2">
        <f t="shared" si="19"/>
        <v>0.72999999998137355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7485783.1200000001</v>
      </c>
      <c r="D993" s="1">
        <f>BILANCA!E15</f>
        <v>7940577.4199999999</v>
      </c>
      <c r="E993" s="1">
        <v>0</v>
      </c>
      <c r="F993" s="1">
        <v>0</v>
      </c>
      <c r="G993" s="2">
        <f t="shared" si="22"/>
        <v>233669.37959999999</v>
      </c>
      <c r="H993" s="2">
        <f t="shared" si="19"/>
        <v>0.5400000000372529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3993.93</v>
      </c>
      <c r="D994" s="1">
        <f>BILANCA!E16</f>
        <v>3993.94</v>
      </c>
      <c r="E994" s="1">
        <v>0</v>
      </c>
      <c r="F994" s="1">
        <v>0</v>
      </c>
      <c r="G994" s="2">
        <f t="shared" si="22"/>
        <v>131.79991000000001</v>
      </c>
      <c r="H994" s="2">
        <f t="shared" si="19"/>
        <v>0.13000000000010914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91549.73</v>
      </c>
      <c r="D995" s="1">
        <f>BILANCA!E17</f>
        <v>91549.73</v>
      </c>
      <c r="E995" s="1">
        <v>0</v>
      </c>
      <c r="F995" s="1">
        <v>0</v>
      </c>
      <c r="G995" s="2">
        <f t="shared" si="22"/>
        <v>3295.7902799999997</v>
      </c>
      <c r="H995" s="2">
        <f t="shared" si="19"/>
        <v>0.54000000000814907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3980761.27</v>
      </c>
      <c r="D996" s="1">
        <f>BILANCA!E18</f>
        <v>4049102</v>
      </c>
      <c r="E996" s="1">
        <v>0</v>
      </c>
      <c r="F996" s="1">
        <v>0</v>
      </c>
      <c r="G996" s="2">
        <f t="shared" si="22"/>
        <v>157026.54850999999</v>
      </c>
      <c r="H996" s="2">
        <f t="shared" si="19"/>
        <v>0.27000000001862645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222133.1399999999</v>
      </c>
      <c r="D997" s="1">
        <f>BILANCA!E19</f>
        <v>304426</v>
      </c>
      <c r="E997" s="1">
        <v>0</v>
      </c>
      <c r="F997" s="1">
        <v>0</v>
      </c>
      <c r="G997" s="2">
        <f t="shared" si="22"/>
        <v>11633.791959999999</v>
      </c>
      <c r="H997" s="2">
        <f t="shared" si="19"/>
        <v>0.13999999989755452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581733.87</v>
      </c>
      <c r="D998" s="1">
        <f>BILANCA!E20</f>
        <v>611494.51</v>
      </c>
      <c r="E998" s="1">
        <v>0</v>
      </c>
      <c r="F998" s="1">
        <v>0</v>
      </c>
      <c r="G998" s="2">
        <f t="shared" si="22"/>
        <v>27070.843349999999</v>
      </c>
      <c r="H998" s="2">
        <f t="shared" si="19"/>
        <v>0.61999999999534339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10823.34</v>
      </c>
      <c r="D999" s="1">
        <f>BILANCA!E21</f>
        <v>10301.799999999999</v>
      </c>
      <c r="E999" s="1">
        <v>0</v>
      </c>
      <c r="F999" s="1">
        <v>0</v>
      </c>
      <c r="G999" s="2">
        <f t="shared" si="22"/>
        <v>502.83104000000003</v>
      </c>
      <c r="H999" s="2">
        <f t="shared" si="19"/>
        <v>0.54000000000087311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210860.14</v>
      </c>
      <c r="D1000" s="1">
        <f>BILANCA!E22</f>
        <v>214747.81</v>
      </c>
      <c r="E1000" s="1">
        <v>0</v>
      </c>
      <c r="F1000" s="1">
        <v>0</v>
      </c>
      <c r="G1000" s="2">
        <f t="shared" si="22"/>
        <v>10886.047920000001</v>
      </c>
      <c r="H1000" s="2">
        <f t="shared" si="19"/>
        <v>0.33000000001629815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1485296.81</v>
      </c>
      <c r="D1001" s="1">
        <f>BILANCA!E23</f>
        <v>1504737.88</v>
      </c>
      <c r="E1001" s="1">
        <v>0</v>
      </c>
      <c r="F1001" s="1">
        <v>0</v>
      </c>
      <c r="G1001" s="2">
        <f t="shared" si="22"/>
        <v>80905.906259999989</v>
      </c>
      <c r="H1001" s="2">
        <f t="shared" si="19"/>
        <v>0.31000000005587935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2812.57</v>
      </c>
      <c r="D1002" s="1">
        <f>BILANCA!E24</f>
        <v>2812.57</v>
      </c>
      <c r="E1002" s="1">
        <v>0</v>
      </c>
      <c r="F1002" s="1">
        <v>0</v>
      </c>
      <c r="G1002" s="2">
        <f t="shared" si="22"/>
        <v>160.31649000000002</v>
      </c>
      <c r="H1002" s="2">
        <f t="shared" si="19"/>
        <v>0.85999999999967258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21521.57</v>
      </c>
      <c r="D1004" s="1">
        <f>BILANCA!E26</f>
        <v>24940.1</v>
      </c>
      <c r="E1004" s="1">
        <v>0</v>
      </c>
      <c r="F1004" s="1">
        <v>0</v>
      </c>
      <c r="G1004" s="2">
        <f t="shared" si="22"/>
        <v>1499.4371700000002</v>
      </c>
      <c r="H1004" s="2">
        <f t="shared" si="19"/>
        <v>0.52999999999883585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2090915.16</v>
      </c>
      <c r="D1006" s="1">
        <f>BILANCA!E28</f>
        <v>2064608.67</v>
      </c>
      <c r="E1006" s="1">
        <v>0</v>
      </c>
      <c r="F1006" s="1">
        <v>0</v>
      </c>
      <c r="G1006" s="2">
        <f t="shared" si="22"/>
        <v>143063.04749999999</v>
      </c>
      <c r="H1006" s="2">
        <f t="shared" si="19"/>
        <v>0.48999999999068677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220488.43999999994</v>
      </c>
      <c r="D1007" s="1">
        <f>BILANCA!E29</f>
        <v>84645.239999999991</v>
      </c>
      <c r="E1007" s="1">
        <v>0</v>
      </c>
      <c r="F1007" s="1">
        <v>0</v>
      </c>
      <c r="G1007" s="2">
        <f t="shared" si="22"/>
        <v>9354.6940799999975</v>
      </c>
      <c r="H1007" s="2">
        <f t="shared" si="19"/>
        <v>0.67999999993480742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1289658.1399999999</v>
      </c>
      <c r="D1008" s="1">
        <f>BILANCA!E30</f>
        <v>1230187.45</v>
      </c>
      <c r="E1008" s="1">
        <v>0</v>
      </c>
      <c r="F1008" s="1">
        <v>0</v>
      </c>
      <c r="G1008" s="2">
        <f t="shared" si="22"/>
        <v>93750.826000000001</v>
      </c>
      <c r="H1008" s="2">
        <f t="shared" si="19"/>
        <v>0.58999999985098839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1069169.7</v>
      </c>
      <c r="D1012" s="1">
        <f>BILANCA!E34</f>
        <v>1145542.21</v>
      </c>
      <c r="E1012" s="1">
        <v>0</v>
      </c>
      <c r="F1012" s="1">
        <v>0</v>
      </c>
      <c r="G1012" s="2">
        <f t="shared" si="22"/>
        <v>97447.369480000008</v>
      </c>
      <c r="H1012" s="2">
        <f t="shared" si="19"/>
        <v>0.51000000000931323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36.160000000000025</v>
      </c>
      <c r="D1013" s="1">
        <f>BILANCA!E35</f>
        <v>36.150000000000006</v>
      </c>
      <c r="E1013" s="1">
        <v>0</v>
      </c>
      <c r="F1013" s="1">
        <v>0</v>
      </c>
      <c r="G1013" s="2">
        <f t="shared" si="22"/>
        <v>3.2538000000000009</v>
      </c>
      <c r="H1013" s="2">
        <f t="shared" si="19"/>
        <v>0.3100000000000307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240.09</v>
      </c>
      <c r="D1014" s="1">
        <f>BILANCA!E36</f>
        <v>240.09</v>
      </c>
      <c r="E1014" s="1">
        <v>0</v>
      </c>
      <c r="F1014" s="1">
        <v>0</v>
      </c>
      <c r="G1014" s="2">
        <f t="shared" si="22"/>
        <v>22.32837</v>
      </c>
      <c r="H1014" s="2">
        <f t="shared" si="19"/>
        <v>0.18000000000000682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35.71</v>
      </c>
      <c r="D1015" s="1">
        <f>BILANCA!E37</f>
        <v>35.71</v>
      </c>
      <c r="E1015" s="1">
        <v>0</v>
      </c>
      <c r="F1015" s="1">
        <v>0</v>
      </c>
      <c r="G1015" s="2">
        <f t="shared" si="22"/>
        <v>3.4281600000000001</v>
      </c>
      <c r="H1015" s="2">
        <f t="shared" si="19"/>
        <v>0.57999999999999829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239.64</v>
      </c>
      <c r="D1018" s="1">
        <f>BILANCA!E40</f>
        <v>239.65</v>
      </c>
      <c r="E1018" s="1">
        <v>0</v>
      </c>
      <c r="F1018" s="1">
        <v>0</v>
      </c>
      <c r="G1018" s="2">
        <f t="shared" si="22"/>
        <v>25.1629</v>
      </c>
      <c r="H1018" s="2">
        <f t="shared" si="19"/>
        <v>0.71000000000000796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9154.1699999999983</v>
      </c>
      <c r="D1023" s="1">
        <f>BILANCA!E45</f>
        <v>9042.3000000000029</v>
      </c>
      <c r="E1023" s="1">
        <v>0</v>
      </c>
      <c r="F1023" s="1">
        <v>0</v>
      </c>
      <c r="G1023" s="2">
        <f t="shared" si="22"/>
        <v>1089.5508000000002</v>
      </c>
      <c r="H1023" s="2">
        <f t="shared" si="19"/>
        <v>0.47000000000116415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44532.88</v>
      </c>
      <c r="D1025" s="1">
        <f>BILANCA!E47</f>
        <v>49432.82</v>
      </c>
      <c r="E1025" s="1">
        <v>0</v>
      </c>
      <c r="F1025" s="1">
        <v>0</v>
      </c>
      <c r="G1025" s="2">
        <f t="shared" si="22"/>
        <v>6022.7378399999998</v>
      </c>
      <c r="H1025" s="2">
        <f t="shared" si="19"/>
        <v>0.30000000000291038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35378.71</v>
      </c>
      <c r="D1028" s="1">
        <f>BILANCA!E50</f>
        <v>40390.519999999997</v>
      </c>
      <c r="E1028" s="1">
        <v>0</v>
      </c>
      <c r="F1028" s="1">
        <v>0</v>
      </c>
      <c r="G1028" s="2">
        <f t="shared" si="22"/>
        <v>5227.1887499999993</v>
      </c>
      <c r="H1028" s="2">
        <f t="shared" si="19"/>
        <v>0.77000000000407454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115358.28</v>
      </c>
      <c r="D1032" s="1">
        <f>BILANCA!E54</f>
        <v>118096.08</v>
      </c>
      <c r="E1032" s="1">
        <v>0</v>
      </c>
      <c r="F1032" s="1">
        <v>0</v>
      </c>
      <c r="G1032" s="2">
        <f t="shared" si="22"/>
        <v>17225.971560000002</v>
      </c>
      <c r="H1032" s="2">
        <f t="shared" si="19"/>
        <v>0.36000000000058208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115358.28</v>
      </c>
      <c r="D1033" s="1">
        <f>BILANCA!E55</f>
        <v>118096.08</v>
      </c>
      <c r="E1033" s="1">
        <v>0</v>
      </c>
      <c r="F1033" s="1">
        <v>0</v>
      </c>
      <c r="G1033" s="2">
        <f t="shared" si="22"/>
        <v>17577.522000000001</v>
      </c>
      <c r="H1033" s="2">
        <f t="shared" si="19"/>
        <v>0.36000000000058208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116496.76</v>
      </c>
      <c r="D1041" s="1">
        <f>BILANCA!E63</f>
        <v>152366.51</v>
      </c>
      <c r="E1041" s="1">
        <v>0</v>
      </c>
      <c r="F1041" s="1">
        <v>0</v>
      </c>
      <c r="G1041" s="2">
        <f t="shared" si="22"/>
        <v>24431.327240000002</v>
      </c>
      <c r="H1041" s="2">
        <f t="shared" si="19"/>
        <v>0.72999999999592546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116496.76</v>
      </c>
      <c r="D1045" s="1">
        <f>BILANCA!E67</f>
        <v>152366.51</v>
      </c>
      <c r="E1045" s="1">
        <v>0</v>
      </c>
      <c r="F1045" s="1">
        <v>0</v>
      </c>
      <c r="G1045" s="2">
        <f t="shared" si="22"/>
        <v>26116.246360000001</v>
      </c>
      <c r="H1045" s="2">
        <f t="shared" si="19"/>
        <v>0.72999999999592546</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1259197.83</v>
      </c>
      <c r="D1046" s="1">
        <f>BILANCA!E68</f>
        <v>1316194.5799999998</v>
      </c>
      <c r="E1046" s="1">
        <v>0</v>
      </c>
      <c r="F1046" s="1">
        <v>0</v>
      </c>
      <c r="G1046" s="2">
        <f t="shared" si="22"/>
        <v>245169.98037</v>
      </c>
      <c r="H1046" s="2">
        <f t="shared" si="19"/>
        <v>0.59000000008381903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59767.92</v>
      </c>
      <c r="D1047" s="1">
        <f>BILANCA!E69</f>
        <v>44069.760000000002</v>
      </c>
      <c r="E1047" s="1">
        <v>0</v>
      </c>
      <c r="F1047" s="1">
        <v>0</v>
      </c>
      <c r="G1047" s="2">
        <f t="shared" si="22"/>
        <v>9466.0761600000005</v>
      </c>
      <c r="H1047" s="2">
        <f t="shared" si="19"/>
        <v>0.31999999999970896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59767.92</v>
      </c>
      <c r="D1048" s="1">
        <f>BILANCA!E70</f>
        <v>44069.760000000002</v>
      </c>
      <c r="E1048" s="1">
        <v>0</v>
      </c>
      <c r="F1048" s="1">
        <v>0</v>
      </c>
      <c r="G1048" s="2">
        <f t="shared" si="22"/>
        <v>9613.9835999999996</v>
      </c>
      <c r="H1048" s="2">
        <f t="shared" si="19"/>
        <v>0.31999999999970896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59767.92</v>
      </c>
      <c r="D1050" s="1">
        <f>BILANCA!E72</f>
        <v>44069.760000000002</v>
      </c>
      <c r="E1050" s="1">
        <v>0</v>
      </c>
      <c r="F1050" s="1">
        <v>0</v>
      </c>
      <c r="G1050" s="2">
        <f t="shared" si="22"/>
        <v>9909.7984800000013</v>
      </c>
      <c r="H1050" s="2">
        <f t="shared" si="19"/>
        <v>0.31999999999970896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30930.129999999997</v>
      </c>
      <c r="D1056" s="1">
        <f>BILANCA!E78</f>
        <v>27600.39</v>
      </c>
      <c r="E1056" s="1">
        <v>0</v>
      </c>
      <c r="F1056" s="1">
        <v>0</v>
      </c>
      <c r="G1056" s="2">
        <f t="shared" si="22"/>
        <v>6287.5564299999996</v>
      </c>
      <c r="H1056" s="2">
        <f t="shared" si="19"/>
        <v>0.51999999999679858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873.67</v>
      </c>
      <c r="D1061" s="1">
        <f>BILANCA!E83</f>
        <v>873.67</v>
      </c>
      <c r="E1061" s="1">
        <v>0</v>
      </c>
      <c r="F1061" s="1">
        <v>0</v>
      </c>
      <c r="G1061" s="2">
        <f t="shared" si="22"/>
        <v>204.43878000000001</v>
      </c>
      <c r="H1061" s="2">
        <f t="shared" si="19"/>
        <v>0.66000000000008185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8738.7999999999993</v>
      </c>
      <c r="D1062" s="1">
        <f>BILANCA!E84</f>
        <v>14365.82</v>
      </c>
      <c r="E1062" s="1">
        <v>0</v>
      </c>
      <c r="F1062" s="1">
        <v>0</v>
      </c>
      <c r="G1062" s="2">
        <f t="shared" si="22"/>
        <v>2960.1647599999997</v>
      </c>
      <c r="H1062" s="2">
        <f t="shared" si="19"/>
        <v>0.38000000000101863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21317.66</v>
      </c>
      <c r="D1064" s="1">
        <f>BILANCA!E86</f>
        <v>12360.9</v>
      </c>
      <c r="E1064" s="1">
        <v>0</v>
      </c>
      <c r="F1064" s="1">
        <v>0</v>
      </c>
      <c r="G1064" s="2">
        <f t="shared" si="22"/>
        <v>3729.1962599999997</v>
      </c>
      <c r="H1064" s="2">
        <f t="shared" si="19"/>
        <v>0.44000000000050932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1160887.4700000002</v>
      </c>
      <c r="D1124" s="1">
        <f>BILANCA!E146</f>
        <v>1243855.93</v>
      </c>
      <c r="E1124" s="1">
        <v>0</v>
      </c>
      <c r="F1124" s="1">
        <v>0</v>
      </c>
      <c r="G1124" s="2">
        <f t="shared" si="22"/>
        <v>514452.50552999997</v>
      </c>
      <c r="H1124" s="2">
        <f t="shared" si="23"/>
        <v>0.54000000027008355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31700.51</v>
      </c>
      <c r="D1137" s="1">
        <f>BILANCA!E159</f>
        <v>24295.46</v>
      </c>
      <c r="E1137" s="1">
        <v>0</v>
      </c>
      <c r="F1137" s="1">
        <v>0</v>
      </c>
      <c r="G1137" s="2">
        <f t="shared" si="22"/>
        <v>12364.880219999999</v>
      </c>
      <c r="H1137" s="2">
        <f t="shared" si="23"/>
        <v>0.9500000000007276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40698.04</v>
      </c>
      <c r="D1138" s="1">
        <f>BILANCA!E160</f>
        <v>41447.18</v>
      </c>
      <c r="E1138" s="1">
        <v>0</v>
      </c>
      <c r="F1138" s="1">
        <v>0</v>
      </c>
      <c r="G1138" s="2">
        <f t="shared" si="22"/>
        <v>19156.822</v>
      </c>
      <c r="H1138" s="2">
        <f t="shared" si="23"/>
        <v>0.22000000000116415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1088736.1200000001</v>
      </c>
      <c r="D1139" s="1">
        <f>BILANCA!E161</f>
        <v>1178113.29</v>
      </c>
      <c r="E1139" s="1">
        <v>0</v>
      </c>
      <c r="F1139" s="1">
        <v>0</v>
      </c>
      <c r="G1139" s="2">
        <f t="shared" si="22"/>
        <v>537414.18119999999</v>
      </c>
      <c r="H1139" s="2">
        <f t="shared" si="23"/>
        <v>0.41000000014901161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247.2</v>
      </c>
      <c r="D1141" s="1">
        <f>BILANCA!E163</f>
        <v>0</v>
      </c>
      <c r="E1141" s="1">
        <v>0</v>
      </c>
      <c r="F1141" s="1">
        <v>0</v>
      </c>
      <c r="G1141" s="2">
        <f t="shared" si="22"/>
        <v>39.057600000000001</v>
      </c>
      <c r="H1141" s="2">
        <f t="shared" si="23"/>
        <v>0.19999999999998863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859.39</v>
      </c>
      <c r="D1142" s="1">
        <f>BILANCA!E164</f>
        <v>0</v>
      </c>
      <c r="E1142" s="1">
        <v>0</v>
      </c>
      <c r="F1142" s="1">
        <v>0</v>
      </c>
      <c r="G1142" s="2">
        <f t="shared" si="22"/>
        <v>136.64301</v>
      </c>
      <c r="H1142" s="2">
        <f t="shared" si="23"/>
        <v>0.38999999999998636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859.39</v>
      </c>
      <c r="D1144" s="1">
        <f>BILANCA!E166</f>
        <v>0</v>
      </c>
      <c r="E1144" s="1">
        <v>0</v>
      </c>
      <c r="F1144" s="1">
        <v>0</v>
      </c>
      <c r="G1144" s="2">
        <f t="shared" si="22"/>
        <v>138.36179000000001</v>
      </c>
      <c r="H1144" s="2">
        <f t="shared" si="23"/>
        <v>0.38999999999998636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6752.92</v>
      </c>
      <c r="D1148" s="1">
        <f>BILANCA!E170</f>
        <v>668.5</v>
      </c>
      <c r="E1148" s="1">
        <v>0</v>
      </c>
      <c r="F1148" s="1">
        <v>0</v>
      </c>
      <c r="G1148" s="2">
        <f t="shared" si="22"/>
        <v>1334.8368</v>
      </c>
      <c r="H1148" s="2">
        <f t="shared" si="23"/>
        <v>0.57999999999992724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281</v>
      </c>
      <c r="D1149" s="1">
        <f>BILANCA!E171</f>
        <v>668.5</v>
      </c>
      <c r="E1149" s="1">
        <v>0</v>
      </c>
      <c r="F1149" s="1">
        <v>0</v>
      </c>
      <c r="G1149" s="2">
        <f t="shared" si="22"/>
        <v>268.58800000000002</v>
      </c>
      <c r="H1149" s="2">
        <f t="shared" si="23"/>
        <v>0.5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6471.92</v>
      </c>
      <c r="D1150" s="1">
        <f>BILANCA!E172</f>
        <v>0</v>
      </c>
      <c r="E1150" s="1">
        <v>0</v>
      </c>
      <c r="F1150" s="1">
        <v>0</v>
      </c>
      <c r="G1150" s="2">
        <f t="shared" si="22"/>
        <v>1080.8106400000001</v>
      </c>
      <c r="H1150" s="2">
        <f t="shared" si="23"/>
        <v>7.999999999992724E-2</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5879233.0200000005</v>
      </c>
      <c r="D1152" s="1">
        <f>BILANCA!E175</f>
        <v>6255106.96</v>
      </c>
      <c r="E1152" s="1">
        <v>0</v>
      </c>
      <c r="F1152" s="1">
        <v>0</v>
      </c>
      <c r="G1152" s="2">
        <f t="shared" si="22"/>
        <v>3107816.5328600002</v>
      </c>
      <c r="H1152" s="2">
        <f t="shared" si="23"/>
        <v>6.0000000521540642E-2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2265120.7200000002</v>
      </c>
      <c r="D1153" s="1">
        <f>BILANCA!E176</f>
        <v>2862405.2800000003</v>
      </c>
      <c r="E1153" s="1">
        <v>0</v>
      </c>
      <c r="F1153" s="1">
        <v>0</v>
      </c>
      <c r="G1153" s="2">
        <f t="shared" si="22"/>
        <v>1358288.3176000002</v>
      </c>
      <c r="H1153" s="2">
        <f t="shared" si="23"/>
        <v>0.56000000005587935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2233556.7800000003</v>
      </c>
      <c r="D1154" s="1">
        <f>BILANCA!E177</f>
        <v>2837722.5400000005</v>
      </c>
      <c r="E1154" s="1">
        <v>0</v>
      </c>
      <c r="F1154" s="1">
        <v>0</v>
      </c>
      <c r="G1154" s="2">
        <f t="shared" si="22"/>
        <v>1352439.3180600004</v>
      </c>
      <c r="H1154" s="2">
        <f t="shared" si="23"/>
        <v>0.67999999923631549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494527.24</v>
      </c>
      <c r="D1155" s="1">
        <f>BILANCA!E178</f>
        <v>661879.6</v>
      </c>
      <c r="E1155" s="1">
        <v>0</v>
      </c>
      <c r="F1155" s="1">
        <v>0</v>
      </c>
      <c r="G1155" s="2">
        <f t="shared" si="22"/>
        <v>312745.26767999999</v>
      </c>
      <c r="H1155" s="2">
        <f t="shared" si="23"/>
        <v>0.64000000001396984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1680240.84</v>
      </c>
      <c r="D1156" s="1">
        <f>BILANCA!E179</f>
        <v>2139808.83</v>
      </c>
      <c r="E1156" s="1">
        <v>0</v>
      </c>
      <c r="F1156" s="1">
        <v>0</v>
      </c>
      <c r="G1156" s="2">
        <f t="shared" si="22"/>
        <v>1031055.5204999999</v>
      </c>
      <c r="H1156" s="2">
        <f t="shared" si="23"/>
        <v>0.32999999984167516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6232.58</v>
      </c>
      <c r="D1157" s="1">
        <f>BILANCA!E180</f>
        <v>7247.41</v>
      </c>
      <c r="E1157" s="1">
        <v>0</v>
      </c>
      <c r="F1157" s="1">
        <v>0</v>
      </c>
      <c r="G1157" s="2">
        <f t="shared" si="22"/>
        <v>3606.5675999999994</v>
      </c>
      <c r="H1157" s="2">
        <f t="shared" si="23"/>
        <v>0.82999999999992724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6232.58</v>
      </c>
      <c r="D1160" s="1">
        <f>BILANCA!E183</f>
        <v>7247.41</v>
      </c>
      <c r="E1160" s="1">
        <v>0</v>
      </c>
      <c r="F1160" s="1">
        <v>0</v>
      </c>
      <c r="G1160" s="2">
        <f t="shared" si="22"/>
        <v>3668.7497999999996</v>
      </c>
      <c r="H1160" s="2">
        <f t="shared" si="23"/>
        <v>0.82999999999992724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102.38</v>
      </c>
      <c r="E1164" s="1">
        <v>0</v>
      </c>
      <c r="F1164" s="1">
        <v>0</v>
      </c>
      <c r="G1164" s="2">
        <f t="shared" si="22"/>
        <v>37.06156</v>
      </c>
      <c r="H1164" s="2">
        <f t="shared" si="23"/>
        <v>0.37999999999999545</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52556.12</v>
      </c>
      <c r="D1165" s="1">
        <f>BILANCA!E188</f>
        <v>28684.32</v>
      </c>
      <c r="E1165" s="1">
        <v>0</v>
      </c>
      <c r="F1165" s="1">
        <v>0</v>
      </c>
      <c r="G1165" s="2">
        <f t="shared" si="22"/>
        <v>20006.30632</v>
      </c>
      <c r="H1165" s="2">
        <f t="shared" si="23"/>
        <v>0.44000000000232831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11619.64</v>
      </c>
      <c r="D1166" s="1">
        <f>BILANCA!E189</f>
        <v>24668.34</v>
      </c>
      <c r="E1166" s="1">
        <v>0</v>
      </c>
      <c r="F1166" s="1">
        <v>0</v>
      </c>
      <c r="G1166" s="2">
        <f t="shared" si="22"/>
        <v>11155.006559999998</v>
      </c>
      <c r="H1166" s="2">
        <f t="shared" si="23"/>
        <v>0.7000000000007276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19944.3</v>
      </c>
      <c r="D1211" s="1">
        <f>BILANCA!E234</f>
        <v>14.4</v>
      </c>
      <c r="E1211" s="1">
        <v>0</v>
      </c>
      <c r="F1211" s="1">
        <v>0</v>
      </c>
      <c r="G1211" s="2">
        <f t="shared" si="22"/>
        <v>4553.8667999999998</v>
      </c>
      <c r="H1211" s="2">
        <f t="shared" si="23"/>
        <v>0.69999999999927276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19908.419999999998</v>
      </c>
      <c r="D1212" s="1">
        <f>BILANCA!E235</f>
        <v>0</v>
      </c>
      <c r="E1212" s="1">
        <v>0</v>
      </c>
      <c r="F1212" s="1">
        <v>0</v>
      </c>
      <c r="G1212" s="2">
        <f t="shared" si="22"/>
        <v>4559.0281799999993</v>
      </c>
      <c r="H1212" s="2">
        <f t="shared" si="23"/>
        <v>0.41999999999825377</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35.880000000000003</v>
      </c>
      <c r="D1213" s="1">
        <f>BILANCA!E236</f>
        <v>14.4</v>
      </c>
      <c r="E1213" s="1">
        <v>0</v>
      </c>
      <c r="F1213" s="1">
        <v>0</v>
      </c>
      <c r="G1213" s="2">
        <f t="shared" si="22"/>
        <v>14.876400000000002</v>
      </c>
      <c r="H1213" s="2">
        <f t="shared" si="23"/>
        <v>0.5199999999999978</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3614112.3000000003</v>
      </c>
      <c r="D1214" s="1">
        <f>BILANCA!E237</f>
        <v>3392701.6799999997</v>
      </c>
      <c r="E1214" s="1">
        <v>0</v>
      </c>
      <c r="F1214" s="1">
        <v>0</v>
      </c>
      <c r="G1214" s="2">
        <f t="shared" si="22"/>
        <v>2402288.1174600003</v>
      </c>
      <c r="H1214" s="2">
        <f t="shared" si="23"/>
        <v>0.62000000057742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4503538.45</v>
      </c>
      <c r="D1215" s="1">
        <f>BILANCA!E238</f>
        <v>4786545.8899999997</v>
      </c>
      <c r="E1215" s="1">
        <v>0</v>
      </c>
      <c r="F1215" s="1">
        <v>0</v>
      </c>
      <c r="G1215" s="2">
        <f t="shared" si="22"/>
        <v>3265778.2133599999</v>
      </c>
      <c r="H1215" s="2">
        <f t="shared" si="23"/>
        <v>0.56000000052154064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4503538.45</v>
      </c>
      <c r="D1216" s="1">
        <f>BILANCA!E239</f>
        <v>4786545.8899999997</v>
      </c>
      <c r="E1216" s="1">
        <v>0</v>
      </c>
      <c r="F1216" s="1">
        <v>0</v>
      </c>
      <c r="G1216" s="2">
        <f t="shared" si="22"/>
        <v>3279854.8435900002</v>
      </c>
      <c r="H1216" s="2">
        <f t="shared" si="23"/>
        <v>0.56000000052154064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4503538.45</v>
      </c>
      <c r="D1217" s="1">
        <f>BILANCA!E240</f>
        <v>4786545.8899999997</v>
      </c>
      <c r="E1217" s="1">
        <v>0</v>
      </c>
      <c r="F1217" s="1">
        <v>0</v>
      </c>
      <c r="G1217" s="2">
        <f t="shared" si="22"/>
        <v>3293931.47382</v>
      </c>
      <c r="H1217" s="2">
        <f t="shared" si="23"/>
        <v>0.56000000052154064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-2023065.96</v>
      </c>
      <c r="D1222" s="1">
        <f>BILANCA!E245</f>
        <v>-2609040.94</v>
      </c>
      <c r="E1222" s="1">
        <v>0</v>
      </c>
      <c r="F1222" s="1">
        <v>0</v>
      </c>
      <c r="G1222" s="2">
        <f t="shared" si="22"/>
        <v>-1730634.3337600001</v>
      </c>
      <c r="H1222" s="2">
        <f t="shared" si="23"/>
        <v>0.10000000009313226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2023065.96</v>
      </c>
      <c r="D1227" s="1">
        <f>BILANCA!E250</f>
        <v>2609040.94</v>
      </c>
      <c r="E1227" s="1">
        <v>0</v>
      </c>
      <c r="F1227" s="1">
        <v>0</v>
      </c>
      <c r="G1227" s="2">
        <f t="shared" si="22"/>
        <v>1766840.07296</v>
      </c>
      <c r="H1227" s="2">
        <f t="shared" si="23"/>
        <v>0.10000000009313226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799227.91</v>
      </c>
      <c r="D1228" s="1">
        <f>BILANCA!E251</f>
        <v>1592272.28</v>
      </c>
      <c r="E1228" s="1">
        <v>0</v>
      </c>
      <c r="F1228" s="1">
        <v>0</v>
      </c>
      <c r="G1228" s="2">
        <f t="shared" si="22"/>
        <v>976024.2551500001</v>
      </c>
      <c r="H1228" s="2">
        <f t="shared" si="23"/>
        <v>0.36999999999534339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1223838.05</v>
      </c>
      <c r="D1229" s="1">
        <f>BILANCA!E252</f>
        <v>1016768.66</v>
      </c>
      <c r="E1229" s="1">
        <v>0</v>
      </c>
      <c r="F1229" s="1">
        <v>0</v>
      </c>
      <c r="G1229" s="2">
        <f t="shared" si="22"/>
        <v>801314.34101999993</v>
      </c>
      <c r="H1229" s="2">
        <f t="shared" si="23"/>
        <v>0.39000000001396984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1133339.95</v>
      </c>
      <c r="D1232" s="1">
        <f>BILANCA!E255</f>
        <v>1215196.73</v>
      </c>
      <c r="E1232" s="1">
        <v>0</v>
      </c>
      <c r="F1232" s="1">
        <v>0</v>
      </c>
      <c r="G1232" s="2">
        <f t="shared" si="22"/>
        <v>887369.61908999993</v>
      </c>
      <c r="H1232" s="2">
        <f t="shared" si="23"/>
        <v>0.32000000006519258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299.86</v>
      </c>
      <c r="D1233" s="1">
        <f>BILANCA!E256</f>
        <v>0</v>
      </c>
      <c r="E1233" s="1">
        <v>0</v>
      </c>
      <c r="F1233" s="1">
        <v>0</v>
      </c>
      <c r="G1233" s="2">
        <f t="shared" si="22"/>
        <v>74.965000000000003</v>
      </c>
      <c r="H1233" s="2">
        <f t="shared" si="23"/>
        <v>0.13999999999998636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13272.28</v>
      </c>
      <c r="D1236" s="1">
        <f>BILANCA!E259</f>
        <v>25000</v>
      </c>
      <c r="E1236" s="1">
        <v>0</v>
      </c>
      <c r="F1236" s="1">
        <v>0</v>
      </c>
      <c r="G1236" s="2">
        <f t="shared" si="22"/>
        <v>16007.886839999999</v>
      </c>
      <c r="H1236" s="2">
        <f t="shared" si="23"/>
        <v>0.28000000000065484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13272.28</v>
      </c>
      <c r="D1237" s="1">
        <f>BILANCA!E260</f>
        <v>25000</v>
      </c>
      <c r="E1237" s="1">
        <v>0</v>
      </c>
      <c r="F1237" s="1">
        <v>0</v>
      </c>
      <c r="G1237" s="2">
        <f t="shared" si="22"/>
        <v>16071.15912</v>
      </c>
      <c r="H1237" s="2">
        <f t="shared" si="23"/>
        <v>0.28000000000065484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219649.48</v>
      </c>
      <c r="D1240" s="1">
        <f>BILANCA!E264</f>
        <v>230777.34</v>
      </c>
      <c r="E1240" s="1">
        <v>0</v>
      </c>
      <c r="F1240" s="1">
        <v>0</v>
      </c>
      <c r="G1240" s="2">
        <f t="shared" si="22"/>
        <v>175069.46912000002</v>
      </c>
      <c r="H1240" s="2">
        <f t="shared" si="23"/>
        <v>0.82000000000698492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941485.19</v>
      </c>
      <c r="D1241" s="1">
        <f>BILANCA!E265</f>
        <v>1013078.59</v>
      </c>
      <c r="E1241" s="1">
        <v>0</v>
      </c>
      <c r="F1241" s="1">
        <v>0</v>
      </c>
      <c r="G1241" s="2">
        <f t="shared" si="22"/>
        <v>765651.73145999992</v>
      </c>
      <c r="H1241" s="2">
        <f t="shared" si="23"/>
        <v>0.59999999997671694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859.39</v>
      </c>
      <c r="D1243" s="1">
        <f>BILANCA!E267</f>
        <v>0</v>
      </c>
      <c r="E1243" s="1">
        <v>0</v>
      </c>
      <c r="F1243" s="1">
        <v>0</v>
      </c>
      <c r="G1243" s="2">
        <f t="shared" si="24"/>
        <v>223.44140000000002</v>
      </c>
      <c r="H1243" s="2">
        <f t="shared" si="23"/>
        <v>0.38999999999998636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21317.66</v>
      </c>
      <c r="D1244" s="1">
        <f>BILANCA!E268</f>
        <v>12360.9</v>
      </c>
      <c r="E1244" s="1">
        <v>0</v>
      </c>
      <c r="F1244" s="1">
        <v>0</v>
      </c>
      <c r="G1244" s="2">
        <f t="shared" si="24"/>
        <v>12016.299060000001</v>
      </c>
      <c r="H1244" s="2">
        <f t="shared" si="23"/>
        <v>0.44000000000050932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1136794.3600000001</v>
      </c>
      <c r="D1263" s="1">
        <f>BILANCA!E287</f>
        <v>1557247.47</v>
      </c>
      <c r="E1263" s="1">
        <v>0</v>
      </c>
      <c r="F1263" s="1">
        <v>0</v>
      </c>
      <c r="G1263" s="2">
        <f t="shared" si="24"/>
        <v>1190361.0040000002</v>
      </c>
      <c r="H1263" s="2">
        <f t="shared" si="23"/>
        <v>0.83000000007450581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1096762.42</v>
      </c>
      <c r="D1264" s="1">
        <f>BILANCA!E288</f>
        <v>1280475.07</v>
      </c>
      <c r="E1264" s="1">
        <v>0</v>
      </c>
      <c r="F1264" s="1">
        <v>0</v>
      </c>
      <c r="G1264" s="2">
        <f t="shared" si="24"/>
        <v>1027817.2293600001</v>
      </c>
      <c r="H1264" s="2">
        <f t="shared" si="23"/>
        <v>0.48999999999068677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10460.43</v>
      </c>
      <c r="D1265" s="1">
        <f>BILANCA!E289</f>
        <v>16854.5</v>
      </c>
      <c r="E1265" s="1">
        <v>0</v>
      </c>
      <c r="F1265" s="1">
        <v>0</v>
      </c>
      <c r="G1265" s="2">
        <f t="shared" si="24"/>
        <v>12455.779259999998</v>
      </c>
      <c r="H1265" s="2">
        <f t="shared" si="23"/>
        <v>0.93000000000029104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1159.21</v>
      </c>
      <c r="D1266" s="1">
        <f>BILANCA!E290</f>
        <v>7813.84</v>
      </c>
      <c r="E1266" s="1">
        <v>0</v>
      </c>
      <c r="F1266" s="1">
        <v>0</v>
      </c>
      <c r="G1266" s="2">
        <f t="shared" si="24"/>
        <v>4750.6898699999992</v>
      </c>
      <c r="H1266" s="2">
        <f t="shared" si="23"/>
        <v>0.36999999999989086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23293.52</v>
      </c>
      <c r="D1273" s="1">
        <f>BILANCA!E297</f>
        <v>12515.87</v>
      </c>
      <c r="E1273" s="1">
        <v>0</v>
      </c>
      <c r="F1273" s="1">
        <v>0</v>
      </c>
      <c r="G1273" s="2">
        <f t="shared" si="24"/>
        <v>14014.3254</v>
      </c>
      <c r="H1273" s="2">
        <f t="shared" si="23"/>
        <v>0.60999999999876309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807.72</v>
      </c>
      <c r="D1274" s="1">
        <f>BILANCA!E298</f>
        <v>269.27999999999997</v>
      </c>
      <c r="E1274" s="1">
        <v>0</v>
      </c>
      <c r="F1274" s="1">
        <v>0</v>
      </c>
      <c r="G1274" s="2">
        <f t="shared" si="24"/>
        <v>391.76747999999998</v>
      </c>
      <c r="H1274" s="2">
        <f t="shared" si="23"/>
        <v>0.55999999999994543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10104367.720000001</v>
      </c>
      <c r="D1383" s="1">
        <f>'RAS-funkcijski'!E89</f>
        <v>11716585.75</v>
      </c>
      <c r="E1383" s="1">
        <v>0</v>
      </c>
      <c r="F1383" s="1">
        <v>0</v>
      </c>
      <c r="G1383" s="2">
        <f t="shared" si="24"/>
        <v>2850690.8337000003</v>
      </c>
      <c r="H1383" s="2">
        <f t="shared" si="27"/>
        <v>0.52999999932944775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10104367.720000001</v>
      </c>
      <c r="D1388" s="1">
        <f>'RAS-funkcijski'!E94</f>
        <v>11716585.75</v>
      </c>
      <c r="E1388" s="1">
        <v>0</v>
      </c>
      <c r="F1388" s="1">
        <v>0</v>
      </c>
      <c r="G1388" s="2">
        <f t="shared" si="24"/>
        <v>3018378.5298000001</v>
      </c>
      <c r="H1388" s="2">
        <f t="shared" si="27"/>
        <v>0.52999999932944775</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10104367.720000001</v>
      </c>
      <c r="D1389" s="1">
        <f>'RAS-funkcijski'!E95</f>
        <v>11716585.75</v>
      </c>
      <c r="E1389" s="1">
        <v>0</v>
      </c>
      <c r="F1389" s="1">
        <v>0</v>
      </c>
      <c r="G1389" s="2">
        <f t="shared" si="24"/>
        <v>3051916.0690199998</v>
      </c>
      <c r="H1389" s="2">
        <f t="shared" si="27"/>
        <v>0.52999999932944775</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10104367.720000001</v>
      </c>
      <c r="D1435" s="13">
        <f>'RAS-funkcijski'!E141</f>
        <v>11716585.75</v>
      </c>
      <c r="E1435" s="13">
        <v>0</v>
      </c>
      <c r="F1435" s="13">
        <v>0</v>
      </c>
      <c r="G1435" s="14">
        <f t="shared" si="24"/>
        <v>4594642.8731400007</v>
      </c>
      <c r="H1435" s="14">
        <f t="shared" si="27"/>
        <v>0.52999999932944775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38685.980000000003</v>
      </c>
      <c r="E1436" s="6">
        <v>0</v>
      </c>
      <c r="F1436" s="6">
        <v>0</v>
      </c>
      <c r="G1436" s="7">
        <f t="shared" si="24"/>
        <v>77.371960000000001</v>
      </c>
      <c r="H1436" s="7">
        <f t="shared" si="27"/>
        <v>1.9999999996798579E-2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38685.980000000003</v>
      </c>
      <c r="E1437" s="1">
        <v>0</v>
      </c>
      <c r="F1437" s="1">
        <v>0</v>
      </c>
      <c r="G1437" s="2">
        <f t="shared" si="24"/>
        <v>154.74392</v>
      </c>
      <c r="H1437" s="2">
        <f t="shared" si="27"/>
        <v>1.9999999996798579E-2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38685.980000000003</v>
      </c>
      <c r="E1438" s="1">
        <v>0</v>
      </c>
      <c r="F1438" s="1">
        <v>0</v>
      </c>
      <c r="G1438" s="2">
        <f t="shared" si="24"/>
        <v>232.11588000000003</v>
      </c>
      <c r="H1438" s="2">
        <f t="shared" si="27"/>
        <v>1.9999999996798579E-2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38685.980000000003</v>
      </c>
      <c r="E1440" s="1">
        <v>0</v>
      </c>
      <c r="F1440" s="1">
        <v>0</v>
      </c>
      <c r="G1440" s="2">
        <f t="shared" si="24"/>
        <v>386.85980000000006</v>
      </c>
      <c r="H1440" s="2">
        <f t="shared" si="27"/>
        <v>1.9999999996798579E-2</v>
      </c>
      <c r="I1440" s="10">
        <f t="shared" si="28"/>
        <v>7.7371959987615</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2245176.4500000002</v>
      </c>
      <c r="D1480" s="6"/>
      <c r="E1480" s="6">
        <v>0</v>
      </c>
      <c r="F1480" s="6">
        <v>0</v>
      </c>
      <c r="G1480" s="7">
        <f t="shared" ref="G1480:G1580" si="34">B1480/1000*C1480</f>
        <v>2245.1764500000004</v>
      </c>
      <c r="H1480" s="7">
        <f t="shared" ref="H1480:H1580" si="35">ABS(C1480-ROUND(C1480,0))</f>
        <v>0.45000000018626451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12352149.149999997</v>
      </c>
      <c r="D1481" s="1">
        <v>0</v>
      </c>
      <c r="E1481" s="1">
        <v>0</v>
      </c>
      <c r="F1481" s="1">
        <v>0</v>
      </c>
      <c r="G1481" s="2">
        <f t="shared" si="34"/>
        <v>24704.298299999995</v>
      </c>
      <c r="H1481" s="2">
        <f t="shared" si="35"/>
        <v>0.14999999664723873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104247.44</v>
      </c>
      <c r="D1482" s="1">
        <v>0</v>
      </c>
      <c r="E1482" s="1">
        <v>0</v>
      </c>
      <c r="F1482" s="1">
        <v>0</v>
      </c>
      <c r="G1482" s="2">
        <f t="shared" si="34"/>
        <v>312.74232000000001</v>
      </c>
      <c r="H1482" s="2">
        <f t="shared" si="35"/>
        <v>0.44000000000232831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11527095.529999997</v>
      </c>
      <c r="D1483" s="1">
        <v>0</v>
      </c>
      <c r="E1483" s="1">
        <v>0</v>
      </c>
      <c r="F1483" s="1">
        <v>0</v>
      </c>
      <c r="G1483" s="2">
        <f t="shared" si="34"/>
        <v>46108.382119999987</v>
      </c>
      <c r="H1483" s="2">
        <f t="shared" si="35"/>
        <v>0.4700000025331974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7041964.0199999996</v>
      </c>
      <c r="D1484" s="1">
        <v>0</v>
      </c>
      <c r="E1484" s="1">
        <v>0</v>
      </c>
      <c r="F1484" s="1">
        <v>0</v>
      </c>
      <c r="G1484" s="2">
        <f t="shared" si="34"/>
        <v>35209.820099999997</v>
      </c>
      <c r="H1484" s="2">
        <f t="shared" si="35"/>
        <v>1.9999999552965164E-2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4019350.29</v>
      </c>
      <c r="D1485" s="1">
        <v>0</v>
      </c>
      <c r="E1485" s="1">
        <v>0</v>
      </c>
      <c r="F1485" s="1">
        <v>0</v>
      </c>
      <c r="G1485" s="2">
        <f t="shared" si="34"/>
        <v>24116.101740000002</v>
      </c>
      <c r="H1485" s="2">
        <f t="shared" si="35"/>
        <v>0.2900000000372529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18101.61</v>
      </c>
      <c r="D1486" s="1">
        <v>0</v>
      </c>
      <c r="E1486" s="1">
        <v>0</v>
      </c>
      <c r="F1486" s="1">
        <v>0</v>
      </c>
      <c r="G1486" s="2">
        <f t="shared" si="34"/>
        <v>126.71127000000001</v>
      </c>
      <c r="H1486" s="2">
        <f t="shared" si="35"/>
        <v>0.38999999999941792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1600</v>
      </c>
      <c r="D1490" s="1">
        <v>0</v>
      </c>
      <c r="E1490" s="1">
        <v>0</v>
      </c>
      <c r="F1490" s="1">
        <v>0</v>
      </c>
      <c r="G1490" s="2">
        <f t="shared" si="34"/>
        <v>17.599999999999998</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446079.61</v>
      </c>
      <c r="D1491" s="1">
        <v>0</v>
      </c>
      <c r="E1491" s="1">
        <v>0</v>
      </c>
      <c r="F1491" s="1">
        <v>0</v>
      </c>
      <c r="G1491" s="2">
        <f t="shared" si="34"/>
        <v>5352.95532</v>
      </c>
      <c r="H1491" s="2">
        <f t="shared" si="35"/>
        <v>0.39000000001396984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569949.02</v>
      </c>
      <c r="D1492" s="1">
        <v>0</v>
      </c>
      <c r="E1492" s="1">
        <v>0</v>
      </c>
      <c r="F1492" s="1">
        <v>0</v>
      </c>
      <c r="G1492" s="2">
        <f t="shared" si="34"/>
        <v>7409.3372600000002</v>
      </c>
      <c r="H1492" s="2">
        <f t="shared" si="35"/>
        <v>2.0000000018626451E-2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150857.16</v>
      </c>
      <c r="D1493" s="1">
        <v>0</v>
      </c>
      <c r="E1493" s="1">
        <v>0</v>
      </c>
      <c r="F1493" s="1">
        <v>0</v>
      </c>
      <c r="G1493" s="2">
        <f t="shared" si="34"/>
        <v>2112.0002400000003</v>
      </c>
      <c r="H1493" s="2">
        <f t="shared" si="35"/>
        <v>0.16000000000349246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150857.16</v>
      </c>
      <c r="D1497" s="1">
        <v>0</v>
      </c>
      <c r="E1497" s="1">
        <v>0</v>
      </c>
      <c r="F1497" s="1">
        <v>0</v>
      </c>
      <c r="G1497" s="2">
        <f t="shared" si="34"/>
        <v>2715.4288799999999</v>
      </c>
      <c r="H1497" s="2">
        <f t="shared" si="35"/>
        <v>0.16000000000349246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11734934.720000003</v>
      </c>
      <c r="D1499" s="1">
        <v>0</v>
      </c>
      <c r="E1499" s="1">
        <v>0</v>
      </c>
      <c r="F1499" s="1">
        <v>0</v>
      </c>
      <c r="G1499" s="2">
        <f t="shared" si="34"/>
        <v>234698.69440000007</v>
      </c>
      <c r="H1499" s="2">
        <f t="shared" si="35"/>
        <v>0.2799999974668026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88960.92</v>
      </c>
      <c r="D1500" s="1">
        <v>0</v>
      </c>
      <c r="E1500" s="1">
        <v>0</v>
      </c>
      <c r="F1500" s="1">
        <v>0</v>
      </c>
      <c r="G1500" s="2">
        <f t="shared" si="34"/>
        <v>1868.1793200000002</v>
      </c>
      <c r="H1500" s="2">
        <f t="shared" si="35"/>
        <v>8.000000000174623E-2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10938216.320000002</v>
      </c>
      <c r="D1501" s="1">
        <v>0</v>
      </c>
      <c r="E1501" s="1">
        <v>0</v>
      </c>
      <c r="F1501" s="1">
        <v>0</v>
      </c>
      <c r="G1501" s="2">
        <f t="shared" si="34"/>
        <v>240640.75904000003</v>
      </c>
      <c r="H1501" s="2">
        <f t="shared" si="35"/>
        <v>0.32000000216066837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6874612.1600000001</v>
      </c>
      <c r="D1502" s="1">
        <v>0</v>
      </c>
      <c r="E1502" s="1">
        <v>0</v>
      </c>
      <c r="F1502" s="1">
        <v>0</v>
      </c>
      <c r="G1502" s="2">
        <f t="shared" si="34"/>
        <v>158116.07968</v>
      </c>
      <c r="H1502" s="2">
        <f t="shared" si="35"/>
        <v>0.16000000014901161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3575504.37</v>
      </c>
      <c r="D1503" s="1">
        <v>0</v>
      </c>
      <c r="E1503" s="1">
        <v>0</v>
      </c>
      <c r="F1503" s="1">
        <v>0</v>
      </c>
      <c r="G1503" s="2">
        <f t="shared" si="34"/>
        <v>85812.104879999999</v>
      </c>
      <c r="H1503" s="2">
        <f t="shared" si="35"/>
        <v>0.37000000011175871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17086.810000000001</v>
      </c>
      <c r="D1504" s="1">
        <v>0</v>
      </c>
      <c r="E1504" s="1">
        <v>0</v>
      </c>
      <c r="F1504" s="1">
        <v>0</v>
      </c>
      <c r="G1504" s="2">
        <f t="shared" si="34"/>
        <v>427.17025000000007</v>
      </c>
      <c r="H1504" s="2">
        <f t="shared" si="35"/>
        <v>0.18999999999869033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1600</v>
      </c>
      <c r="D1508" s="1">
        <v>0</v>
      </c>
      <c r="E1508" s="1">
        <v>0</v>
      </c>
      <c r="F1508" s="1">
        <v>0</v>
      </c>
      <c r="G1508" s="2">
        <f t="shared" si="34"/>
        <v>46.400000000000006</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469412.98</v>
      </c>
      <c r="D1509" s="1">
        <v>0</v>
      </c>
      <c r="E1509" s="1">
        <v>0</v>
      </c>
      <c r="F1509" s="1">
        <v>0</v>
      </c>
      <c r="G1509" s="2">
        <f t="shared" si="34"/>
        <v>14082.389399999998</v>
      </c>
      <c r="H1509" s="2">
        <f t="shared" si="35"/>
        <v>2.0000000018626451E-2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556900.31999999995</v>
      </c>
      <c r="D1510" s="1">
        <v>0</v>
      </c>
      <c r="E1510" s="1">
        <v>0</v>
      </c>
      <c r="F1510" s="1">
        <v>0</v>
      </c>
      <c r="G1510" s="2">
        <f t="shared" si="34"/>
        <v>17263.909919999998</v>
      </c>
      <c r="H1510" s="2">
        <f t="shared" si="35"/>
        <v>0.31999999994877726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150857.16</v>
      </c>
      <c r="D1511" s="1">
        <v>0</v>
      </c>
      <c r="E1511" s="1">
        <v>0</v>
      </c>
      <c r="F1511" s="1">
        <v>0</v>
      </c>
      <c r="G1511" s="2">
        <f t="shared" si="34"/>
        <v>4827.4291199999998</v>
      </c>
      <c r="H1511" s="2">
        <f t="shared" si="35"/>
        <v>0.16000000000349246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150857.16</v>
      </c>
      <c r="D1515" s="1">
        <v>0</v>
      </c>
      <c r="E1515" s="1">
        <v>0</v>
      </c>
      <c r="F1515" s="1">
        <v>0</v>
      </c>
      <c r="G1515" s="2">
        <f t="shared" si="34"/>
        <v>5430.8577599999999</v>
      </c>
      <c r="H1515" s="2">
        <f t="shared" si="35"/>
        <v>0.16000000000349246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2862390.8799999952</v>
      </c>
      <c r="D1517" s="1">
        <v>0</v>
      </c>
      <c r="E1517" s="1">
        <v>0</v>
      </c>
      <c r="F1517" s="1">
        <v>0</v>
      </c>
      <c r="G1517" s="2">
        <f t="shared" si="34"/>
        <v>108770.85343999982</v>
      </c>
      <c r="H1517" s="2">
        <f t="shared" si="35"/>
        <v>0.12000000476837158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1574101.97</v>
      </c>
      <c r="D1518" s="1">
        <v>0</v>
      </c>
      <c r="E1518" s="1">
        <v>0</v>
      </c>
      <c r="F1518" s="1">
        <v>0</v>
      </c>
      <c r="G1518" s="2">
        <f t="shared" si="34"/>
        <v>61389.97683</v>
      </c>
      <c r="H1518" s="2">
        <f t="shared" si="35"/>
        <v>3.0000000027939677E-2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72723.03</v>
      </c>
      <c r="D1519" s="1">
        <v>0</v>
      </c>
      <c r="E1519" s="1">
        <v>0</v>
      </c>
      <c r="F1519" s="1">
        <v>0</v>
      </c>
      <c r="G1519" s="2">
        <f t="shared" si="34"/>
        <v>2908.9212000000002</v>
      </c>
      <c r="H1519" s="2">
        <f t="shared" si="35"/>
        <v>2.9999999998835847E-2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22094.44</v>
      </c>
      <c r="D1520" s="1">
        <v>0</v>
      </c>
      <c r="E1520" s="1">
        <v>0</v>
      </c>
      <c r="F1520" s="1">
        <v>0</v>
      </c>
      <c r="G1520" s="2">
        <f t="shared" si="34"/>
        <v>905.87203999999997</v>
      </c>
      <c r="H1520" s="2">
        <f t="shared" si="35"/>
        <v>0.43999999999869033</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24547.09</v>
      </c>
      <c r="D1521" s="1">
        <v>0</v>
      </c>
      <c r="E1521" s="1">
        <v>0</v>
      </c>
      <c r="F1521" s="1">
        <v>0</v>
      </c>
      <c r="G1521" s="2">
        <f t="shared" si="34"/>
        <v>1030.9777800000002</v>
      </c>
      <c r="H1521" s="2">
        <f t="shared" si="35"/>
        <v>9.0000000000145519E-2</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26081.5</v>
      </c>
      <c r="D1522" s="1">
        <v>0</v>
      </c>
      <c r="E1522" s="1">
        <v>0</v>
      </c>
      <c r="F1522" s="1">
        <v>0</v>
      </c>
      <c r="G1522" s="2">
        <f t="shared" si="34"/>
        <v>1121.5045</v>
      </c>
      <c r="H1522" s="2">
        <f t="shared" si="35"/>
        <v>0.5</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1484524.44</v>
      </c>
      <c r="D1524" s="1">
        <v>0</v>
      </c>
      <c r="E1524" s="1">
        <v>0</v>
      </c>
      <c r="F1524" s="1">
        <v>0</v>
      </c>
      <c r="G1524" s="2">
        <f t="shared" si="34"/>
        <v>66803.599799999996</v>
      </c>
      <c r="H1524" s="2">
        <f t="shared" si="35"/>
        <v>0.43999999994412065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1484524.44</v>
      </c>
      <c r="D1530" s="1">
        <v>0</v>
      </c>
      <c r="E1530" s="1">
        <v>0</v>
      </c>
      <c r="F1530" s="1">
        <v>0</v>
      </c>
      <c r="G1530" s="2">
        <f t="shared" si="34"/>
        <v>75710.746439999988</v>
      </c>
      <c r="H1530" s="2">
        <f t="shared" si="35"/>
        <v>0.43999999994412065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457152.15</v>
      </c>
      <c r="D1531" s="1">
        <v>0</v>
      </c>
      <c r="E1531" s="1">
        <v>0</v>
      </c>
      <c r="F1531" s="1">
        <v>0</v>
      </c>
      <c r="G1531" s="2">
        <f t="shared" si="34"/>
        <v>23771.911800000002</v>
      </c>
      <c r="H1531" s="2">
        <f t="shared" si="35"/>
        <v>0.15000000002328306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646448.64000000001</v>
      </c>
      <c r="D1532" s="1">
        <v>0</v>
      </c>
      <c r="E1532" s="1">
        <v>0</v>
      </c>
      <c r="F1532" s="1">
        <v>0</v>
      </c>
      <c r="G1532" s="2">
        <f t="shared" si="34"/>
        <v>34261.77792</v>
      </c>
      <c r="H1532" s="2">
        <f t="shared" si="35"/>
        <v>0.35999999998603016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380923.65</v>
      </c>
      <c r="D1533" s="1">
        <v>0</v>
      </c>
      <c r="E1533" s="1">
        <v>0</v>
      </c>
      <c r="F1533" s="1">
        <v>0</v>
      </c>
      <c r="G1533" s="2">
        <f t="shared" si="34"/>
        <v>20569.877100000002</v>
      </c>
      <c r="H1533" s="2">
        <f t="shared" si="35"/>
        <v>0.34999999997671694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16854.5</v>
      </c>
      <c r="D1565" s="1">
        <v>0</v>
      </c>
      <c r="E1565" s="1">
        <v>0</v>
      </c>
      <c r="F1565" s="1">
        <v>0</v>
      </c>
      <c r="G1565" s="2">
        <f t="shared" si="34"/>
        <v>1449.4869999999999</v>
      </c>
      <c r="H1565" s="2">
        <f t="shared" si="35"/>
        <v>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15832.5</v>
      </c>
      <c r="D1566" s="1">
        <v>0</v>
      </c>
      <c r="E1566" s="1">
        <v>0</v>
      </c>
      <c r="F1566" s="1">
        <v>0</v>
      </c>
      <c r="G1566" s="2">
        <f t="shared" si="34"/>
        <v>1377.4275</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1022</v>
      </c>
      <c r="D1568" s="1">
        <v>0</v>
      </c>
      <c r="E1568" s="1">
        <v>0</v>
      </c>
      <c r="F1568" s="1">
        <v>0</v>
      </c>
      <c r="G1568" s="2">
        <f t="shared" si="34"/>
        <v>90.957999999999998</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1288288.9099999999</v>
      </c>
      <c r="D1576" s="1">
        <v>0</v>
      </c>
      <c r="E1576" s="1">
        <v>0</v>
      </c>
      <c r="F1576" s="1">
        <v>0</v>
      </c>
      <c r="G1576" s="2">
        <f t="shared" si="34"/>
        <v>124964.02426999999</v>
      </c>
      <c r="H1576" s="2">
        <f t="shared" si="35"/>
        <v>9.0000000083819032E-2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371.66</v>
      </c>
      <c r="D1577" s="1">
        <v>0</v>
      </c>
      <c r="E1577" s="1">
        <v>0</v>
      </c>
      <c r="F1577" s="1">
        <v>0</v>
      </c>
      <c r="G1577" s="2">
        <f t="shared" si="34"/>
        <v>36.422680000000007</v>
      </c>
      <c r="H1577" s="2">
        <f t="shared" si="35"/>
        <v>0.33999999999997499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1280103.4099999999</v>
      </c>
      <c r="D1578" s="1">
        <v>0</v>
      </c>
      <c r="E1578" s="1">
        <v>0</v>
      </c>
      <c r="F1578" s="1">
        <v>0</v>
      </c>
      <c r="G1578" s="2">
        <f t="shared" si="34"/>
        <v>126730.23759</v>
      </c>
      <c r="H1578" s="2">
        <f t="shared" si="35"/>
        <v>0.40999999991618097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7813.84</v>
      </c>
      <c r="D1579" s="1">
        <v>0</v>
      </c>
      <c r="E1579" s="1">
        <v>0</v>
      </c>
      <c r="F1579" s="1">
        <v>0</v>
      </c>
      <c r="G1579" s="2">
        <f t="shared" si="34"/>
        <v>781.38400000000001</v>
      </c>
      <c r="H1579" s="2">
        <f t="shared" si="35"/>
        <v>0.15999999999985448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8"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33950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9704016.1499999985</v>
      </c>
      <c r="I16" s="170">
        <f>'PR-RAS'!E6</f>
        <v>11058543.300000001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9764179.7699999996</v>
      </c>
      <c r="I17" s="170">
        <f>'PR-RAS'!E151</f>
        <v>11061582.079999998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2023065.9600000011</v>
      </c>
      <c r="I19" s="171">
        <f>'PR-RAS'!E646</f>
        <v>2609040.9399999967</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4620035.1900000004</v>
      </c>
      <c r="I20" s="173">
        <f>BILANCA!E7</f>
        <v>4938912.3800000008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1259197.83</v>
      </c>
      <c r="I21" s="175">
        <f>BILANCA!E68</f>
        <v>1316194.5799999998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2265120.7200000002</v>
      </c>
      <c r="I22" s="175">
        <f>BILANCA!E176</f>
        <v>2862405.2800000003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3614112.3000000003</v>
      </c>
      <c r="I23" s="177">
        <f>BILANCA!E237</f>
        <v>3392701.6799999997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10104367.720000001</v>
      </c>
      <c r="I28" s="179">
        <f>'RAS-funkcijski'!E141</f>
        <v>11716585.75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38685.980000000003</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2245176.4500000002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2862390.8799999952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1574101.97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1288288.9099999999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00" zoomScaleNormal="100" workbookViewId="0">
      <selection activeCell="D646" sqref="D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9704016.1499999985</v>
      </c>
      <c r="E6" s="51">
        <f>E7+E44+E50+E82+E106+E124+E133+E139</f>
        <v>11058543.300000001</v>
      </c>
      <c r="F6" s="52">
        <f t="shared" ref="F6:F131" si="0">IF(D6&lt;&gt;0,IF(E6/D6&gt;=100,"&gt;&gt;100",E6/D6*100),"-")</f>
        <v>113.95841813391874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270059.54000000004</v>
      </c>
      <c r="E50" s="51">
        <f>E51+E54+E59+E62+E65+E68+E71+E74+E77</f>
        <v>404097.11</v>
      </c>
      <c r="F50" s="52">
        <f t="shared" si="0"/>
        <v>149.63259953712426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235356.95</v>
      </c>
      <c r="E62" s="51">
        <f t="shared" si="13"/>
        <v>212502.17</v>
      </c>
      <c r="F62" s="52">
        <f t="shared" si="0"/>
        <v>90.289311617948826</v>
      </c>
    </row>
    <row r="63" spans="1:6" ht="12.75" customHeight="1" x14ac:dyDescent="0.2">
      <c r="A63" s="53">
        <v>6341</v>
      </c>
      <c r="B63" s="85" t="s">
        <v>172</v>
      </c>
      <c r="C63" s="50" t="s">
        <v>173</v>
      </c>
      <c r="D63" s="242">
        <v>235356.95</v>
      </c>
      <c r="E63" s="242">
        <v>212502.17</v>
      </c>
      <c r="F63" s="52">
        <f t="shared" si="0"/>
        <v>90.289311617948826</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7963.37</v>
      </c>
      <c r="E68" s="51">
        <f t="shared" si="15"/>
        <v>24311.5</v>
      </c>
      <c r="F68" s="52">
        <f t="shared" si="0"/>
        <v>305.29160393150136</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7963.37</v>
      </c>
      <c r="E70" s="242">
        <v>24311.5</v>
      </c>
      <c r="F70" s="52">
        <f t="shared" si="0"/>
        <v>305.29160393150136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26739.22</v>
      </c>
      <c r="E74" s="51">
        <f t="shared" si="17"/>
        <v>167283.44</v>
      </c>
      <c r="F74" s="52">
        <f t="shared" si="0"/>
        <v>625.61076949888582</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26739.22</v>
      </c>
      <c r="E76" s="242">
        <v>167283.44</v>
      </c>
      <c r="F76" s="52">
        <f t="shared" si="0"/>
        <v>625.61076949888582</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357.72</v>
      </c>
      <c r="E82" s="51">
        <f t="shared" si="19"/>
        <v>4.09</v>
      </c>
      <c r="F82" s="52">
        <f t="shared" si="0"/>
        <v>1.143352342614335</v>
      </c>
    </row>
    <row r="83" spans="1:6" ht="12.75" customHeight="1" x14ac:dyDescent="0.2">
      <c r="A83" s="53">
        <v>641</v>
      </c>
      <c r="B83" s="85" t="s">
        <v>212</v>
      </c>
      <c r="C83" s="50" t="s">
        <v>213</v>
      </c>
      <c r="D83" s="51">
        <f t="shared" ref="D83:E83" si="20">SUM(D84:D90)</f>
        <v>357.72</v>
      </c>
      <c r="E83" s="51">
        <f t="shared" si="20"/>
        <v>4.09</v>
      </c>
      <c r="F83" s="52">
        <f t="shared" si="0"/>
        <v>1.143352342614335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357.72</v>
      </c>
      <c r="E85" s="242">
        <v>4.09</v>
      </c>
      <c r="F85" s="52">
        <f t="shared" si="0"/>
        <v>1.143352342614335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209844.06</v>
      </c>
      <c r="E106" s="51">
        <f t="shared" si="23"/>
        <v>232652.59</v>
      </c>
      <c r="F106" s="52">
        <f t="shared" si="0"/>
        <v>110.86927597569355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209844.06</v>
      </c>
      <c r="E112" s="51">
        <f t="shared" si="25"/>
        <v>232652.59</v>
      </c>
      <c r="F112" s="52">
        <f t="shared" si="0"/>
        <v>110.86927597569355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209844.06</v>
      </c>
      <c r="E117" s="242">
        <v>232652.59</v>
      </c>
      <c r="F117" s="52">
        <f t="shared" si="0"/>
        <v>110.86927597569355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852151.37</v>
      </c>
      <c r="E124" s="51">
        <f t="shared" si="27"/>
        <v>934633.26</v>
      </c>
      <c r="F124" s="52">
        <f t="shared" si="0"/>
        <v>109.67925334673816</v>
      </c>
    </row>
    <row r="125" spans="1:6" ht="12.75" customHeight="1" x14ac:dyDescent="0.2">
      <c r="A125" s="53">
        <v>661</v>
      </c>
      <c r="B125" s="86" t="s">
        <v>296</v>
      </c>
      <c r="C125" s="50" t="s">
        <v>297</v>
      </c>
      <c r="D125" s="51">
        <f t="shared" ref="D125:E125" si="28">SUM(D126:D127)</f>
        <v>852151.37</v>
      </c>
      <c r="E125" s="51">
        <f t="shared" si="28"/>
        <v>934633.26</v>
      </c>
      <c r="F125" s="52">
        <f t="shared" si="0"/>
        <v>109.67925334673816</v>
      </c>
    </row>
    <row r="126" spans="1:6" ht="12.75" customHeight="1" x14ac:dyDescent="0.2">
      <c r="A126" s="53">
        <v>6614</v>
      </c>
      <c r="B126" s="86" t="s">
        <v>298</v>
      </c>
      <c r="C126" s="50" t="s">
        <v>299</v>
      </c>
      <c r="D126" s="242">
        <v>573908.27</v>
      </c>
      <c r="E126" s="242">
        <v>649194.84</v>
      </c>
      <c r="F126" s="52">
        <f t="shared" si="0"/>
        <v>113.11822357952779</v>
      </c>
    </row>
    <row r="127" spans="1:6" ht="12.75" customHeight="1" x14ac:dyDescent="0.2">
      <c r="A127" s="53">
        <v>6615</v>
      </c>
      <c r="B127" s="86" t="s">
        <v>300</v>
      </c>
      <c r="C127" s="50" t="s">
        <v>301</v>
      </c>
      <c r="D127" s="242">
        <v>278243.09999999998</v>
      </c>
      <c r="E127" s="242">
        <v>285438.42</v>
      </c>
      <c r="F127" s="52">
        <f t="shared" si="0"/>
        <v>102.58598326427501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8267343.2699999996</v>
      </c>
      <c r="E133" s="51">
        <f t="shared" si="30"/>
        <v>9390596.5</v>
      </c>
      <c r="F133" s="52">
        <f t="shared" ref="F133:F223" si="31">IF(D133&lt;&gt;0,IF(E133/D133&gt;=100,"&gt;&gt;100",E133/D133*100),"-")</f>
        <v>113.58662865827756</v>
      </c>
    </row>
    <row r="134" spans="1:6" ht="24" x14ac:dyDescent="0.2">
      <c r="A134" s="53">
        <v>671</v>
      </c>
      <c r="B134" s="232" t="s">
        <v>314</v>
      </c>
      <c r="C134" s="50" t="s">
        <v>315</v>
      </c>
      <c r="D134" s="51">
        <f t="shared" ref="D134:E134" si="32">SUM(D135:D137)</f>
        <v>715552.46000000008</v>
      </c>
      <c r="E134" s="51">
        <f t="shared" si="32"/>
        <v>835729.91999999993</v>
      </c>
      <c r="F134" s="52">
        <f t="shared" si="31"/>
        <v>116.79505930284971</v>
      </c>
    </row>
    <row r="135" spans="1:6" ht="12.75" customHeight="1" x14ac:dyDescent="0.2">
      <c r="A135" s="53">
        <v>6711</v>
      </c>
      <c r="B135" s="85" t="s">
        <v>316</v>
      </c>
      <c r="C135" s="50" t="s">
        <v>317</v>
      </c>
      <c r="D135" s="242">
        <v>237898.91</v>
      </c>
      <c r="E135" s="242">
        <v>366526.63</v>
      </c>
      <c r="F135" s="52">
        <f t="shared" si="31"/>
        <v>154.06822586955107</v>
      </c>
    </row>
    <row r="136" spans="1:6" ht="24" x14ac:dyDescent="0.2">
      <c r="A136" s="53">
        <v>6712</v>
      </c>
      <c r="B136" s="232" t="s">
        <v>318</v>
      </c>
      <c r="C136" s="50" t="s">
        <v>319</v>
      </c>
      <c r="D136" s="242">
        <v>320802.28000000003</v>
      </c>
      <c r="E136" s="242">
        <v>469203.29</v>
      </c>
      <c r="F136" s="52">
        <f t="shared" si="31"/>
        <v>146.25933768301147</v>
      </c>
    </row>
    <row r="137" spans="1:6" ht="24" x14ac:dyDescent="0.2">
      <c r="A137" s="53" t="s">
        <v>320</v>
      </c>
      <c r="B137" s="85" t="s">
        <v>321</v>
      </c>
      <c r="C137" s="50" t="s">
        <v>320</v>
      </c>
      <c r="D137" s="242">
        <v>156851.26999999999</v>
      </c>
      <c r="E137" s="242"/>
      <c r="F137" s="52">
        <f t="shared" si="31"/>
        <v>0</v>
      </c>
    </row>
    <row r="138" spans="1:6" ht="12.75" customHeight="1" x14ac:dyDescent="0.2">
      <c r="A138" s="53" t="s">
        <v>322</v>
      </c>
      <c r="B138" s="85" t="s">
        <v>323</v>
      </c>
      <c r="C138" s="50" t="s">
        <v>322</v>
      </c>
      <c r="D138" s="242">
        <v>7551790.8099999996</v>
      </c>
      <c r="E138" s="242">
        <v>8554866.5800000001</v>
      </c>
      <c r="F138" s="52">
        <f t="shared" si="31"/>
        <v>113.28262123828614</v>
      </c>
    </row>
    <row r="139" spans="1:6" ht="12.75" customHeight="1" x14ac:dyDescent="0.2">
      <c r="A139" s="53">
        <v>68</v>
      </c>
      <c r="B139" s="85" t="s">
        <v>324</v>
      </c>
      <c r="C139" s="50" t="s">
        <v>325</v>
      </c>
      <c r="D139" s="51">
        <f t="shared" ref="D139:E139" si="33">D140+D150</f>
        <v>104260.19</v>
      </c>
      <c r="E139" s="51">
        <f t="shared" si="33"/>
        <v>96559.75</v>
      </c>
      <c r="F139" s="52">
        <f t="shared" si="31"/>
        <v>92.614208740651634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104260.19</v>
      </c>
      <c r="E150" s="242">
        <v>96559.75</v>
      </c>
      <c r="F150" s="52">
        <f t="shared" si="31"/>
        <v>92.614208740651634</v>
      </c>
    </row>
    <row r="151" spans="1:6" ht="12.75" customHeight="1" x14ac:dyDescent="0.2">
      <c r="A151" s="53">
        <v>3</v>
      </c>
      <c r="B151" s="85" t="s">
        <v>348</v>
      </c>
      <c r="C151" s="50" t="s">
        <v>56</v>
      </c>
      <c r="D151" s="51">
        <f t="shared" ref="D151:E151" si="35">D152+D163+D196+D215+D224+D252+D263</f>
        <v>9764179.7699999996</v>
      </c>
      <c r="E151" s="51">
        <f t="shared" si="35"/>
        <v>11061582.079999998</v>
      </c>
      <c r="F151" s="52">
        <f t="shared" si="31"/>
        <v>113.28736607232703</v>
      </c>
    </row>
    <row r="152" spans="1:6" ht="12.75" customHeight="1" x14ac:dyDescent="0.2">
      <c r="A152" s="53">
        <v>31</v>
      </c>
      <c r="B152" s="85" t="s">
        <v>349</v>
      </c>
      <c r="C152" s="50" t="s">
        <v>35</v>
      </c>
      <c r="D152" s="51">
        <f t="shared" ref="D152:E152" si="36">D153+D158+D159</f>
        <v>5919254.7599999998</v>
      </c>
      <c r="E152" s="51">
        <f t="shared" si="36"/>
        <v>6993075.8300000001</v>
      </c>
      <c r="F152" s="52">
        <f t="shared" si="31"/>
        <v>118.1411531271886</v>
      </c>
    </row>
    <row r="153" spans="1:6" ht="12.75" customHeight="1" x14ac:dyDescent="0.2">
      <c r="A153" s="53">
        <v>311</v>
      </c>
      <c r="B153" s="85" t="s">
        <v>350</v>
      </c>
      <c r="C153" s="50" t="s">
        <v>351</v>
      </c>
      <c r="D153" s="51">
        <f t="shared" ref="D153:E153" si="37">SUM(D154:D157)</f>
        <v>5008350.01</v>
      </c>
      <c r="E153" s="51">
        <f t="shared" si="37"/>
        <v>5869878.6600000001</v>
      </c>
      <c r="F153" s="52">
        <f t="shared" si="31"/>
        <v>117.20184588297175</v>
      </c>
    </row>
    <row r="154" spans="1:6" ht="12.75" customHeight="1" x14ac:dyDescent="0.2">
      <c r="A154" s="53">
        <v>3111</v>
      </c>
      <c r="B154" s="85" t="s">
        <v>352</v>
      </c>
      <c r="C154" s="50" t="s">
        <v>353</v>
      </c>
      <c r="D154" s="242">
        <v>4727549</v>
      </c>
      <c r="E154" s="242">
        <v>5490480.6699999999</v>
      </c>
      <c r="F154" s="52">
        <f t="shared" si="31"/>
        <v>116.13799603134731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280801.01</v>
      </c>
      <c r="E156" s="242">
        <v>379397.99</v>
      </c>
      <c r="F156" s="52">
        <f t="shared" si="31"/>
        <v>135.11275831949462</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181290.19</v>
      </c>
      <c r="E158" s="242">
        <v>230672.47</v>
      </c>
      <c r="F158" s="52">
        <f t="shared" si="31"/>
        <v>127.23935586365704</v>
      </c>
    </row>
    <row r="159" spans="1:6" ht="12.75" customHeight="1" x14ac:dyDescent="0.2">
      <c r="A159" s="53">
        <v>313</v>
      </c>
      <c r="B159" s="85" t="s">
        <v>362</v>
      </c>
      <c r="C159" s="50" t="s">
        <v>363</v>
      </c>
      <c r="D159" s="51">
        <f t="shared" ref="D159:E159" si="38">SUM(D160:D162)</f>
        <v>729614.56</v>
      </c>
      <c r="E159" s="51">
        <f t="shared" si="38"/>
        <v>892524.7</v>
      </c>
      <c r="F159" s="52">
        <f t="shared" si="31"/>
        <v>122.32824684858261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729614.56</v>
      </c>
      <c r="E161" s="242">
        <v>892524.7</v>
      </c>
      <c r="F161" s="52">
        <f t="shared" si="31"/>
        <v>122.32824684858261</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3826467.01</v>
      </c>
      <c r="E163" s="51">
        <f t="shared" si="39"/>
        <v>4046050.8499999996</v>
      </c>
      <c r="F163" s="52">
        <f t="shared" si="31"/>
        <v>105.73855306804279</v>
      </c>
    </row>
    <row r="164" spans="1:6" ht="12.75" customHeight="1" x14ac:dyDescent="0.2">
      <c r="A164" s="53">
        <v>321</v>
      </c>
      <c r="B164" s="85" t="s">
        <v>371</v>
      </c>
      <c r="C164" s="50" t="s">
        <v>372</v>
      </c>
      <c r="D164" s="51">
        <f t="shared" ref="D164:E164" si="40">SUM(D165:D168)</f>
        <v>243138.27</v>
      </c>
      <c r="E164" s="51">
        <f t="shared" si="40"/>
        <v>280623.44</v>
      </c>
      <c r="F164" s="52">
        <f t="shared" si="31"/>
        <v>115.41722329438306</v>
      </c>
    </row>
    <row r="165" spans="1:6" ht="12.75" customHeight="1" x14ac:dyDescent="0.2">
      <c r="A165" s="53">
        <v>3211</v>
      </c>
      <c r="B165" s="85" t="s">
        <v>373</v>
      </c>
      <c r="C165" s="50" t="s">
        <v>374</v>
      </c>
      <c r="D165" s="242">
        <v>7725.57</v>
      </c>
      <c r="E165" s="242">
        <v>12000.22</v>
      </c>
      <c r="F165" s="52">
        <f t="shared" si="31"/>
        <v>155.33119239098215</v>
      </c>
    </row>
    <row r="166" spans="1:6" ht="12.75" customHeight="1" x14ac:dyDescent="0.2">
      <c r="A166" s="53">
        <v>3212</v>
      </c>
      <c r="B166" s="85" t="s">
        <v>375</v>
      </c>
      <c r="C166" s="50" t="s">
        <v>376</v>
      </c>
      <c r="D166" s="242">
        <v>226971.51999999999</v>
      </c>
      <c r="E166" s="242">
        <v>263009.83</v>
      </c>
      <c r="F166" s="52">
        <f t="shared" si="31"/>
        <v>115.87789957083604</v>
      </c>
    </row>
    <row r="167" spans="1:6" ht="12.75" customHeight="1" x14ac:dyDescent="0.2">
      <c r="A167" s="53">
        <v>3213</v>
      </c>
      <c r="B167" s="85" t="s">
        <v>377</v>
      </c>
      <c r="C167" s="50" t="s">
        <v>378</v>
      </c>
      <c r="D167" s="242">
        <v>8441.18</v>
      </c>
      <c r="E167" s="242">
        <v>5613.39</v>
      </c>
      <c r="F167" s="52">
        <f t="shared" si="31"/>
        <v>66.500062787430195</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2522253.5099999998</v>
      </c>
      <c r="E169" s="51">
        <f t="shared" si="41"/>
        <v>2669940.7699999996</v>
      </c>
      <c r="F169" s="52">
        <f t="shared" si="31"/>
        <v>105.85536939147721</v>
      </c>
    </row>
    <row r="170" spans="1:6" ht="12.75" customHeight="1" x14ac:dyDescent="0.2">
      <c r="A170" s="53">
        <v>3221</v>
      </c>
      <c r="B170" s="85" t="s">
        <v>383</v>
      </c>
      <c r="C170" s="50" t="s">
        <v>384</v>
      </c>
      <c r="D170" s="242">
        <v>46318.85</v>
      </c>
      <c r="E170" s="242">
        <v>50310.3</v>
      </c>
      <c r="F170" s="52">
        <f t="shared" si="31"/>
        <v>108.61733397957852</v>
      </c>
    </row>
    <row r="171" spans="1:6" ht="12.75" customHeight="1" x14ac:dyDescent="0.2">
      <c r="A171" s="53">
        <v>3222</v>
      </c>
      <c r="B171" s="85" t="s">
        <v>385</v>
      </c>
      <c r="C171" s="50" t="s">
        <v>386</v>
      </c>
      <c r="D171" s="242">
        <v>1898761.49</v>
      </c>
      <c r="E171" s="242">
        <v>1999535.46</v>
      </c>
      <c r="F171" s="52">
        <f t="shared" si="31"/>
        <v>105.30735274181278</v>
      </c>
    </row>
    <row r="172" spans="1:6" ht="12.75" customHeight="1" x14ac:dyDescent="0.2">
      <c r="A172" s="53">
        <v>3223</v>
      </c>
      <c r="B172" s="85" t="s">
        <v>387</v>
      </c>
      <c r="C172" s="50" t="s">
        <v>388</v>
      </c>
      <c r="D172" s="242">
        <v>534544.91</v>
      </c>
      <c r="E172" s="242">
        <v>571988.93000000005</v>
      </c>
      <c r="F172" s="52">
        <f t="shared" si="31"/>
        <v>107.00484080935313</v>
      </c>
    </row>
    <row r="173" spans="1:6" ht="12.75" customHeight="1" x14ac:dyDescent="0.2">
      <c r="A173" s="53">
        <v>3224</v>
      </c>
      <c r="B173" s="85" t="s">
        <v>389</v>
      </c>
      <c r="C173" s="50" t="s">
        <v>390</v>
      </c>
      <c r="D173" s="242">
        <v>19109.419999999998</v>
      </c>
      <c r="E173" s="242">
        <v>18555.57</v>
      </c>
      <c r="F173" s="52">
        <f t="shared" si="31"/>
        <v>97.10169120779176</v>
      </c>
    </row>
    <row r="174" spans="1:6" ht="12.75" customHeight="1" x14ac:dyDescent="0.2">
      <c r="A174" s="53">
        <v>3225</v>
      </c>
      <c r="B174" s="85" t="s">
        <v>391</v>
      </c>
      <c r="C174" s="50" t="s">
        <v>392</v>
      </c>
      <c r="D174" s="242">
        <v>18708.5</v>
      </c>
      <c r="E174" s="242">
        <v>27212.51</v>
      </c>
      <c r="F174" s="52">
        <f t="shared" si="31"/>
        <v>145.45532779218001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4810.34</v>
      </c>
      <c r="E176" s="242">
        <v>2338</v>
      </c>
      <c r="F176" s="52">
        <f t="shared" si="31"/>
        <v>48.603633007230258</v>
      </c>
    </row>
    <row r="177" spans="1:6" ht="12.75" customHeight="1" x14ac:dyDescent="0.2">
      <c r="A177" s="53">
        <v>323</v>
      </c>
      <c r="B177" s="85" t="s">
        <v>397</v>
      </c>
      <c r="C177" s="50" t="s">
        <v>398</v>
      </c>
      <c r="D177" s="51">
        <f t="shared" ref="D177:E177" si="42">SUM(D178:D186)</f>
        <v>979899.91000000015</v>
      </c>
      <c r="E177" s="51">
        <f t="shared" si="42"/>
        <v>1030140</v>
      </c>
      <c r="F177" s="52">
        <f t="shared" si="31"/>
        <v>105.12706343650953</v>
      </c>
    </row>
    <row r="178" spans="1:6" ht="12.75" customHeight="1" x14ac:dyDescent="0.2">
      <c r="A178" s="53">
        <v>3231</v>
      </c>
      <c r="B178" s="85" t="s">
        <v>399</v>
      </c>
      <c r="C178" s="50" t="s">
        <v>400</v>
      </c>
      <c r="D178" s="242">
        <v>73571.91</v>
      </c>
      <c r="E178" s="242">
        <v>65262.75</v>
      </c>
      <c r="F178" s="52">
        <f t="shared" si="31"/>
        <v>88.706070020473831</v>
      </c>
    </row>
    <row r="179" spans="1:6" ht="12.75" customHeight="1" x14ac:dyDescent="0.2">
      <c r="A179" s="53">
        <v>3232</v>
      </c>
      <c r="B179" s="85" t="s">
        <v>401</v>
      </c>
      <c r="C179" s="50" t="s">
        <v>402</v>
      </c>
      <c r="D179" s="242">
        <v>200773.91</v>
      </c>
      <c r="E179" s="242">
        <v>230089.19</v>
      </c>
      <c r="F179" s="52">
        <f t="shared" si="31"/>
        <v>114.60114015810122</v>
      </c>
    </row>
    <row r="180" spans="1:6" ht="12.75" customHeight="1" x14ac:dyDescent="0.2">
      <c r="A180" s="53">
        <v>3233</v>
      </c>
      <c r="B180" s="85" t="s">
        <v>403</v>
      </c>
      <c r="C180" s="50" t="s">
        <v>404</v>
      </c>
      <c r="D180" s="242">
        <v>9579.59</v>
      </c>
      <c r="E180" s="242">
        <v>11490.06</v>
      </c>
      <c r="F180" s="52">
        <f t="shared" si="31"/>
        <v>119.94312909007587</v>
      </c>
    </row>
    <row r="181" spans="1:6" ht="12.75" customHeight="1" x14ac:dyDescent="0.2">
      <c r="A181" s="53">
        <v>3234</v>
      </c>
      <c r="B181" s="85" t="s">
        <v>405</v>
      </c>
      <c r="C181" s="50" t="s">
        <v>406</v>
      </c>
      <c r="D181" s="242">
        <v>74907.679999999993</v>
      </c>
      <c r="E181" s="242">
        <v>71359.210000000006</v>
      </c>
      <c r="F181" s="52">
        <f t="shared" si="31"/>
        <v>95.262875582316809</v>
      </c>
    </row>
    <row r="182" spans="1:6" ht="12.75" customHeight="1" x14ac:dyDescent="0.2">
      <c r="A182" s="53">
        <v>3235</v>
      </c>
      <c r="B182" s="85" t="s">
        <v>407</v>
      </c>
      <c r="C182" s="50" t="s">
        <v>408</v>
      </c>
      <c r="D182" s="242">
        <v>10708.57</v>
      </c>
      <c r="E182" s="242">
        <v>12418.78</v>
      </c>
      <c r="F182" s="52">
        <f t="shared" si="31"/>
        <v>115.97047971858055</v>
      </c>
    </row>
    <row r="183" spans="1:6" ht="12.75" customHeight="1" x14ac:dyDescent="0.2">
      <c r="A183" s="53">
        <v>3236</v>
      </c>
      <c r="B183" s="85" t="s">
        <v>409</v>
      </c>
      <c r="C183" s="50" t="s">
        <v>410</v>
      </c>
      <c r="D183" s="242">
        <v>159254.42000000001</v>
      </c>
      <c r="E183" s="242">
        <v>170591.19</v>
      </c>
      <c r="F183" s="52">
        <f t="shared" si="31"/>
        <v>107.11865328447399</v>
      </c>
    </row>
    <row r="184" spans="1:6" ht="12.75" customHeight="1" x14ac:dyDescent="0.2">
      <c r="A184" s="53">
        <v>3237</v>
      </c>
      <c r="B184" s="85" t="s">
        <v>411</v>
      </c>
      <c r="C184" s="50" t="s">
        <v>412</v>
      </c>
      <c r="D184" s="242">
        <v>228251.45</v>
      </c>
      <c r="E184" s="242">
        <v>243941.96</v>
      </c>
      <c r="F184" s="52">
        <f t="shared" si="31"/>
        <v>106.87422139048842</v>
      </c>
    </row>
    <row r="185" spans="1:6" ht="12.75" customHeight="1" x14ac:dyDescent="0.2">
      <c r="A185" s="53">
        <v>3238</v>
      </c>
      <c r="B185" s="85" t="s">
        <v>413</v>
      </c>
      <c r="C185" s="50" t="s">
        <v>414</v>
      </c>
      <c r="D185" s="242">
        <v>73868.320000000007</v>
      </c>
      <c r="E185" s="242">
        <v>84724.99</v>
      </c>
      <c r="F185" s="52">
        <f t="shared" si="31"/>
        <v>114.69732897675213</v>
      </c>
    </row>
    <row r="186" spans="1:6" ht="12.75" customHeight="1" x14ac:dyDescent="0.2">
      <c r="A186" s="53">
        <v>3239</v>
      </c>
      <c r="B186" s="85" t="s">
        <v>415</v>
      </c>
      <c r="C186" s="50" t="s">
        <v>416</v>
      </c>
      <c r="D186" s="242">
        <v>148984.06</v>
      </c>
      <c r="E186" s="242">
        <v>140261.87</v>
      </c>
      <c r="F186" s="52">
        <f t="shared" si="31"/>
        <v>94.145554900302756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81175.319999999992</v>
      </c>
      <c r="E188" s="51">
        <f t="shared" si="43"/>
        <v>65346.640000000007</v>
      </c>
      <c r="F188" s="52">
        <f t="shared" si="31"/>
        <v>80.500625066830679</v>
      </c>
    </row>
    <row r="189" spans="1:6" ht="12.75" customHeight="1" x14ac:dyDescent="0.2">
      <c r="A189" s="53">
        <v>3291</v>
      </c>
      <c r="B189" s="232" t="s">
        <v>421</v>
      </c>
      <c r="C189" s="50" t="s">
        <v>422</v>
      </c>
      <c r="D189" s="242">
        <v>9017.56</v>
      </c>
      <c r="E189" s="242">
        <v>8835.0499999999993</v>
      </c>
      <c r="F189" s="52">
        <f t="shared" si="31"/>
        <v>97.976060042849724</v>
      </c>
    </row>
    <row r="190" spans="1:6" ht="12.75" customHeight="1" x14ac:dyDescent="0.2">
      <c r="A190" s="53">
        <v>3292</v>
      </c>
      <c r="B190" s="85" t="s">
        <v>423</v>
      </c>
      <c r="C190" s="50" t="s">
        <v>424</v>
      </c>
      <c r="D190" s="242">
        <v>31288.62</v>
      </c>
      <c r="E190" s="242">
        <v>30814.31</v>
      </c>
      <c r="F190" s="52">
        <f t="shared" si="31"/>
        <v>98.4840814328021</v>
      </c>
    </row>
    <row r="191" spans="1:6" ht="12.75" customHeight="1" x14ac:dyDescent="0.2">
      <c r="A191" s="53">
        <v>3293</v>
      </c>
      <c r="B191" s="85" t="s">
        <v>425</v>
      </c>
      <c r="C191" s="50" t="s">
        <v>426</v>
      </c>
      <c r="D191" s="242">
        <v>23.31</v>
      </c>
      <c r="E191" s="242">
        <v>19.27</v>
      </c>
      <c r="F191" s="52">
        <f t="shared" si="31"/>
        <v>82.668382668382662</v>
      </c>
    </row>
    <row r="192" spans="1:6" ht="12.75" customHeight="1" x14ac:dyDescent="0.2">
      <c r="A192" s="53">
        <v>3294</v>
      </c>
      <c r="B192" s="85" t="s">
        <v>427</v>
      </c>
      <c r="C192" s="50" t="s">
        <v>428</v>
      </c>
      <c r="D192" s="242">
        <v>2259.4699999999998</v>
      </c>
      <c r="E192" s="242">
        <v>1210.4000000000001</v>
      </c>
      <c r="F192" s="52">
        <f t="shared" si="31"/>
        <v>53.570085019938318</v>
      </c>
    </row>
    <row r="193" spans="1:6" ht="12.75" customHeight="1" x14ac:dyDescent="0.2">
      <c r="A193" s="53">
        <v>3295</v>
      </c>
      <c r="B193" s="85" t="s">
        <v>429</v>
      </c>
      <c r="C193" s="50" t="s">
        <v>430</v>
      </c>
      <c r="D193" s="242">
        <v>10424.48</v>
      </c>
      <c r="E193" s="242">
        <v>5301.68</v>
      </c>
      <c r="F193" s="52">
        <f t="shared" si="31"/>
        <v>50.857980446027049</v>
      </c>
    </row>
    <row r="194" spans="1:6" ht="12.75" customHeight="1" x14ac:dyDescent="0.2">
      <c r="A194" s="53" t="s">
        <v>431</v>
      </c>
      <c r="B194" s="85" t="s">
        <v>432</v>
      </c>
      <c r="C194" s="50" t="s">
        <v>431</v>
      </c>
      <c r="D194" s="242">
        <v>27856.62</v>
      </c>
      <c r="E194" s="242">
        <v>18698.810000000001</v>
      </c>
      <c r="F194" s="52">
        <f t="shared" si="31"/>
        <v>67.125193221575344</v>
      </c>
    </row>
    <row r="195" spans="1:6" ht="12.75" customHeight="1" x14ac:dyDescent="0.2">
      <c r="A195" s="53">
        <v>3299</v>
      </c>
      <c r="B195" s="85" t="s">
        <v>433</v>
      </c>
      <c r="C195" s="50" t="s">
        <v>434</v>
      </c>
      <c r="D195" s="242">
        <v>305.26</v>
      </c>
      <c r="E195" s="242">
        <v>467.12</v>
      </c>
      <c r="F195" s="52">
        <f t="shared" si="31"/>
        <v>153.02365196881345</v>
      </c>
    </row>
    <row r="196" spans="1:6" ht="12.75" customHeight="1" x14ac:dyDescent="0.2">
      <c r="A196" s="53">
        <v>34</v>
      </c>
      <c r="B196" s="232" t="s">
        <v>435</v>
      </c>
      <c r="C196" s="50" t="s">
        <v>436</v>
      </c>
      <c r="D196" s="51">
        <f t="shared" ref="D196:E196" si="44">D197+D202+D210</f>
        <v>17880.68</v>
      </c>
      <c r="E196" s="51">
        <f t="shared" si="44"/>
        <v>18101.61</v>
      </c>
      <c r="F196" s="52">
        <f t="shared" si="31"/>
        <v>101.23557940749457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890.67</v>
      </c>
      <c r="E202" s="51">
        <f t="shared" si="46"/>
        <v>0</v>
      </c>
      <c r="F202" s="52">
        <f t="shared" si="31"/>
        <v>0</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890.67</v>
      </c>
      <c r="E205" s="242"/>
      <c r="F205" s="52">
        <f t="shared" si="31"/>
        <v>0</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16990.010000000002</v>
      </c>
      <c r="E210" s="51">
        <f t="shared" si="47"/>
        <v>18101.61</v>
      </c>
      <c r="F210" s="52">
        <f t="shared" si="31"/>
        <v>106.54266830920052</v>
      </c>
    </row>
    <row r="211" spans="1:6" ht="12.75" customHeight="1" x14ac:dyDescent="0.2">
      <c r="A211" s="53">
        <v>3431</v>
      </c>
      <c r="B211" s="232" t="s">
        <v>465</v>
      </c>
      <c r="C211" s="50" t="s">
        <v>466</v>
      </c>
      <c r="D211" s="242">
        <v>13436.41</v>
      </c>
      <c r="E211" s="242">
        <v>17111.3</v>
      </c>
      <c r="F211" s="52">
        <f t="shared" si="31"/>
        <v>127.35023715412078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3250.2</v>
      </c>
      <c r="E213" s="242">
        <v>990.31</v>
      </c>
      <c r="F213" s="52">
        <f t="shared" si="31"/>
        <v>30.469201895267982</v>
      </c>
    </row>
    <row r="214" spans="1:6" ht="12.75" customHeight="1" x14ac:dyDescent="0.2">
      <c r="A214" s="53">
        <v>3434</v>
      </c>
      <c r="B214" s="85" t="s">
        <v>471</v>
      </c>
      <c r="C214" s="50" t="s">
        <v>472</v>
      </c>
      <c r="D214" s="242">
        <v>303.39999999999998</v>
      </c>
      <c r="E214" s="242"/>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577.32000000000005</v>
      </c>
      <c r="E263" s="51">
        <f t="shared" si="68"/>
        <v>4353.79</v>
      </c>
      <c r="F263" s="52">
        <f t="shared" ref="F263:F267" si="69">IF(D263&lt;&gt;0,IF(E263/D263&gt;=100,"&gt;&gt;100",E263/D263*100),"-")</f>
        <v>754.13808632993823</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577.32000000000005</v>
      </c>
      <c r="E273" s="51">
        <f t="shared" si="73"/>
        <v>4353.79</v>
      </c>
      <c r="F273" s="52">
        <f t="shared" ref="F273:F284" si="74">IF(D273&lt;&gt;0,IF(E273/D273&gt;=100,"&gt;&gt;100",E273/D273*100),"-")</f>
        <v>754.13808632993823</v>
      </c>
    </row>
    <row r="274" spans="1:6" ht="12.75" customHeight="1" x14ac:dyDescent="0.2">
      <c r="A274" s="53">
        <v>3831</v>
      </c>
      <c r="B274" s="85" t="s">
        <v>587</v>
      </c>
      <c r="C274" s="50" t="s">
        <v>588</v>
      </c>
      <c r="D274" s="242">
        <v>0</v>
      </c>
      <c r="E274" s="242">
        <v>300</v>
      </c>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v>1300</v>
      </c>
      <c r="F276" s="52" t="str">
        <f t="shared" si="74"/>
        <v>-</v>
      </c>
    </row>
    <row r="277" spans="1:6" ht="12.75" customHeight="1" x14ac:dyDescent="0.2">
      <c r="A277" s="53">
        <v>3834</v>
      </c>
      <c r="B277" s="85" t="s">
        <v>593</v>
      </c>
      <c r="C277" s="50" t="s">
        <v>594</v>
      </c>
      <c r="D277" s="242">
        <v>577.32000000000005</v>
      </c>
      <c r="E277" s="242">
        <v>2753.79</v>
      </c>
      <c r="F277" s="52">
        <f t="shared" si="74"/>
        <v>476.9954271461234</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9764179.7699999996</v>
      </c>
      <c r="E289" s="51">
        <f t="shared" si="79"/>
        <v>11061582.079999998</v>
      </c>
      <c r="F289" s="52">
        <f t="shared" si="76"/>
        <v>113.28736607232703</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60163.620000001043</v>
      </c>
      <c r="E291" s="51">
        <f>IF(E289&gt;=E6,E289-E6,0)</f>
        <v>3038.7799999974668</v>
      </c>
      <c r="F291" s="52">
        <f t="shared" si="76"/>
        <v>5.0508596390932166</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739064.28</v>
      </c>
      <c r="E293" s="242">
        <v>1120030.21</v>
      </c>
      <c r="F293" s="52">
        <f t="shared" si="76"/>
        <v>151.54706299701022</v>
      </c>
    </row>
    <row r="294" spans="1:6" ht="12.75" customHeight="1" x14ac:dyDescent="0.2">
      <c r="A294" s="53">
        <v>96</v>
      </c>
      <c r="B294" s="85" t="s">
        <v>627</v>
      </c>
      <c r="C294" s="50" t="s">
        <v>628</v>
      </c>
      <c r="D294" s="242">
        <v>1133339.95</v>
      </c>
      <c r="E294" s="242">
        <v>1215196.73</v>
      </c>
      <c r="F294" s="52">
        <f t="shared" si="76"/>
        <v>107.22261489149835</v>
      </c>
    </row>
    <row r="295" spans="1:6" ht="24" x14ac:dyDescent="0.2">
      <c r="A295" s="53">
        <v>9661</v>
      </c>
      <c r="B295" s="85" t="s">
        <v>629</v>
      </c>
      <c r="C295" s="50" t="s">
        <v>630</v>
      </c>
      <c r="D295" s="242">
        <v>33824.980000000003</v>
      </c>
      <c r="E295" s="242">
        <v>35519.49</v>
      </c>
      <c r="F295" s="52">
        <f t="shared" si="76"/>
        <v>105.00964080392654</v>
      </c>
    </row>
    <row r="296" spans="1:6" ht="12.75" customHeight="1" x14ac:dyDescent="0.2">
      <c r="A296" s="55" t="s">
        <v>631</v>
      </c>
      <c r="B296" s="233" t="s">
        <v>632</v>
      </c>
      <c r="C296" s="56" t="s">
        <v>631</v>
      </c>
      <c r="D296" s="243">
        <v>1067795.73</v>
      </c>
      <c r="E296" s="243">
        <v>1155412.5</v>
      </c>
      <c r="F296" s="57">
        <f t="shared" si="76"/>
        <v>108.20538681120217</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47962.53</v>
      </c>
      <c r="E298" s="51">
        <f t="shared" si="80"/>
        <v>72067.48</v>
      </c>
      <c r="F298" s="52">
        <f t="shared" ref="F298:F418" si="81">IF(D298&lt;&gt;0,IF(E298/D298&gt;=100,"&gt;&gt;100",E298/D298*100),"-")</f>
        <v>150.25787838965127</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47962.53</v>
      </c>
      <c r="E311" s="51">
        <f t="shared" si="85"/>
        <v>72067.48</v>
      </c>
      <c r="F311" s="52">
        <f t="shared" si="81"/>
        <v>150.25787838965127</v>
      </c>
    </row>
    <row r="312" spans="1:6" ht="12.75" customHeight="1" x14ac:dyDescent="0.2">
      <c r="A312" s="53">
        <v>721</v>
      </c>
      <c r="B312" s="85" t="s">
        <v>662</v>
      </c>
      <c r="C312" s="50" t="s">
        <v>663</v>
      </c>
      <c r="D312" s="51">
        <f t="shared" ref="D312:E312" si="86">SUM(D313:D316)</f>
        <v>16945.87</v>
      </c>
      <c r="E312" s="51">
        <f t="shared" si="86"/>
        <v>72067.48</v>
      </c>
      <c r="F312" s="52">
        <f t="shared" si="81"/>
        <v>425.28049607367456</v>
      </c>
    </row>
    <row r="313" spans="1:6" ht="12.75" customHeight="1" x14ac:dyDescent="0.2">
      <c r="A313" s="53">
        <v>7211</v>
      </c>
      <c r="B313" s="85" t="s">
        <v>664</v>
      </c>
      <c r="C313" s="50" t="s">
        <v>665</v>
      </c>
      <c r="D313" s="242">
        <v>16945.87</v>
      </c>
      <c r="E313" s="242">
        <v>72067.48</v>
      </c>
      <c r="F313" s="52">
        <f t="shared" si="81"/>
        <v>425.28049607367456</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31016.66</v>
      </c>
      <c r="E317" s="51">
        <f t="shared" si="87"/>
        <v>0</v>
      </c>
      <c r="F317" s="52">
        <f t="shared" si="81"/>
        <v>0</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31016.66</v>
      </c>
      <c r="E321" s="242"/>
      <c r="F321" s="52">
        <f t="shared" si="81"/>
        <v>0</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340187.95</v>
      </c>
      <c r="E350" s="51">
        <f t="shared" si="95"/>
        <v>655003.67000000004</v>
      </c>
      <c r="F350" s="52">
        <f t="shared" si="81"/>
        <v>192.54170231485273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195197.38</v>
      </c>
      <c r="E363" s="51">
        <f t="shared" si="99"/>
        <v>182690.13999999998</v>
      </c>
      <c r="F363" s="52">
        <f t="shared" si="81"/>
        <v>93.592516456931946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122674.31999999999</v>
      </c>
      <c r="E369" s="51">
        <f t="shared" si="101"/>
        <v>127317.95999999999</v>
      </c>
      <c r="F369" s="52">
        <f t="shared" si="81"/>
        <v>103.78533991466186</v>
      </c>
    </row>
    <row r="370" spans="1:6" ht="12.75" customHeight="1" x14ac:dyDescent="0.2">
      <c r="A370" s="53">
        <v>4221</v>
      </c>
      <c r="B370" s="85" t="s">
        <v>674</v>
      </c>
      <c r="C370" s="50" t="s">
        <v>766</v>
      </c>
      <c r="D370" s="242">
        <v>64979.49</v>
      </c>
      <c r="E370" s="242">
        <v>52921.48</v>
      </c>
      <c r="F370" s="52">
        <f t="shared" si="81"/>
        <v>81.443360050994556</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5220.29</v>
      </c>
      <c r="E372" s="242">
        <v>4417.9399999999996</v>
      </c>
      <c r="F372" s="52">
        <f t="shared" si="81"/>
        <v>84.630164224592875</v>
      </c>
    </row>
    <row r="373" spans="1:6" ht="12.75" customHeight="1" x14ac:dyDescent="0.2">
      <c r="A373" s="53">
        <v>4224</v>
      </c>
      <c r="B373" s="85" t="s">
        <v>680</v>
      </c>
      <c r="C373" s="50" t="s">
        <v>770</v>
      </c>
      <c r="D373" s="242">
        <v>52071.21</v>
      </c>
      <c r="E373" s="242">
        <v>66560.009999999995</v>
      </c>
      <c r="F373" s="52">
        <f t="shared" si="81"/>
        <v>127.82497276326015</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403.33</v>
      </c>
      <c r="E376" s="242">
        <v>3418.53</v>
      </c>
      <c r="F376" s="52">
        <f t="shared" si="81"/>
        <v>847.57642625145661</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71063.11</v>
      </c>
      <c r="E378" s="51">
        <f t="shared" si="102"/>
        <v>50472.24</v>
      </c>
      <c r="F378" s="52">
        <f t="shared" si="81"/>
        <v>71.024530167621421</v>
      </c>
    </row>
    <row r="379" spans="1:6" ht="12.75" customHeight="1" x14ac:dyDescent="0.2">
      <c r="A379" s="53">
        <v>4231</v>
      </c>
      <c r="B379" s="85" t="s">
        <v>692</v>
      </c>
      <c r="C379" s="50" t="s">
        <v>777</v>
      </c>
      <c r="D379" s="242">
        <v>71063.11</v>
      </c>
      <c r="E379" s="242">
        <v>50472.24</v>
      </c>
      <c r="F379" s="52">
        <f t="shared" si="81"/>
        <v>71.024530167621421</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1459.95</v>
      </c>
      <c r="E391" s="51">
        <f t="shared" si="105"/>
        <v>4899.9399999999996</v>
      </c>
      <c r="F391" s="52">
        <f t="shared" si="81"/>
        <v>335.62382273365523</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1459.95</v>
      </c>
      <c r="E393" s="242">
        <v>4899.9399999999996</v>
      </c>
      <c r="F393" s="52">
        <f t="shared" si="81"/>
        <v>335.62382273365523</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144990.57</v>
      </c>
      <c r="E402" s="51">
        <f t="shared" si="109"/>
        <v>472313.53</v>
      </c>
      <c r="F402" s="52">
        <f t="shared" si="81"/>
        <v>325.75465425096269</v>
      </c>
    </row>
    <row r="403" spans="1:6" ht="12.75" customHeight="1" x14ac:dyDescent="0.2">
      <c r="A403" s="53">
        <v>451</v>
      </c>
      <c r="B403" s="85" t="s">
        <v>811</v>
      </c>
      <c r="C403" s="50" t="s">
        <v>812</v>
      </c>
      <c r="D403" s="242">
        <v>144990.57</v>
      </c>
      <c r="E403" s="242">
        <v>472313.53</v>
      </c>
      <c r="F403" s="52">
        <f t="shared" si="81"/>
        <v>325.75465425096269</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292225.42000000004</v>
      </c>
      <c r="E408" s="51">
        <f t="shared" si="111"/>
        <v>582936.19000000006</v>
      </c>
      <c r="F408" s="52">
        <f t="shared" si="81"/>
        <v>199.48168437913444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931612.64</v>
      </c>
      <c r="E410" s="242">
        <v>903035.76</v>
      </c>
      <c r="F410" s="52">
        <f t="shared" si="81"/>
        <v>96.932536252406365</v>
      </c>
    </row>
    <row r="411" spans="1:6" ht="12.75" customHeight="1" x14ac:dyDescent="0.2">
      <c r="A411" s="53">
        <v>97</v>
      </c>
      <c r="B411" s="85" t="s">
        <v>827</v>
      </c>
      <c r="C411" s="50" t="s">
        <v>828</v>
      </c>
      <c r="D411" s="242">
        <v>299.86</v>
      </c>
      <c r="E411" s="242"/>
      <c r="F411" s="52">
        <f t="shared" si="81"/>
        <v>0</v>
      </c>
    </row>
    <row r="412" spans="1:6" ht="12.75" customHeight="1" x14ac:dyDescent="0.2">
      <c r="A412" s="53" t="s">
        <v>608</v>
      </c>
      <c r="B412" s="85" t="s">
        <v>829</v>
      </c>
      <c r="C412" s="50" t="s">
        <v>830</v>
      </c>
      <c r="D412" s="51">
        <f>D6+D298</f>
        <v>9751978.6799999978</v>
      </c>
      <c r="E412" s="51">
        <f>E6+E298</f>
        <v>11130610.780000001</v>
      </c>
      <c r="F412" s="52">
        <f t="shared" si="81"/>
        <v>114.13694743639455</v>
      </c>
    </row>
    <row r="413" spans="1:6" ht="12.75" customHeight="1" x14ac:dyDescent="0.2">
      <c r="A413" s="53" t="s">
        <v>608</v>
      </c>
      <c r="B413" s="85" t="s">
        <v>831</v>
      </c>
      <c r="C413" s="50" t="s">
        <v>832</v>
      </c>
      <c r="D413" s="51">
        <f t="shared" ref="D413:E413" si="112">D289+D350</f>
        <v>10104367.719999999</v>
      </c>
      <c r="E413" s="51">
        <f t="shared" si="112"/>
        <v>11716585.749999998</v>
      </c>
      <c r="F413" s="52">
        <f t="shared" si="81"/>
        <v>115.95565476906455</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352389.04000000097</v>
      </c>
      <c r="E415" s="51">
        <f t="shared" si="114"/>
        <v>585974.96999999695</v>
      </c>
      <c r="F415" s="52">
        <f t="shared" si="81"/>
        <v>166.28637769210849</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1670676.92</v>
      </c>
      <c r="E417" s="51">
        <f t="shared" si="116"/>
        <v>2023065.97</v>
      </c>
      <c r="F417" s="52">
        <f t="shared" si="81"/>
        <v>121.09259101993221</v>
      </c>
    </row>
    <row r="418" spans="1:6" ht="12.75" customHeight="1" x14ac:dyDescent="0.2">
      <c r="A418" s="55" t="s">
        <v>842</v>
      </c>
      <c r="B418" s="233" t="s">
        <v>843</v>
      </c>
      <c r="C418" s="56" t="s">
        <v>844</v>
      </c>
      <c r="D418" s="62">
        <f t="shared" ref="D418:E418" si="117">D294+D411</f>
        <v>1133639.81</v>
      </c>
      <c r="E418" s="62">
        <f t="shared" si="117"/>
        <v>1215196.73</v>
      </c>
      <c r="F418" s="57">
        <f t="shared" si="81"/>
        <v>107.19425334930676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3294.2</v>
      </c>
      <c r="E420" s="51">
        <f t="shared" si="118"/>
        <v>0</v>
      </c>
      <c r="F420" s="52">
        <f t="shared" ref="F420:F647" si="119">IF(D420&lt;&gt;0,IF(E420/D420&gt;=100,"&gt;&gt;100",E420/D420*100),"-")</f>
        <v>0</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3294.2</v>
      </c>
      <c r="E484" s="51">
        <f t="shared" si="137"/>
        <v>0</v>
      </c>
      <c r="F484" s="52">
        <f t="shared" si="119"/>
        <v>0</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3294.2</v>
      </c>
      <c r="E495" s="51">
        <f t="shared" si="140"/>
        <v>0</v>
      </c>
      <c r="F495" s="52">
        <f t="shared" si="119"/>
        <v>0</v>
      </c>
    </row>
    <row r="496" spans="1:6" ht="12.75" customHeight="1" x14ac:dyDescent="0.2">
      <c r="A496" s="53">
        <v>8443</v>
      </c>
      <c r="B496" s="85" t="s">
        <v>998</v>
      </c>
      <c r="C496" s="50" t="s">
        <v>999</v>
      </c>
      <c r="D496" s="242">
        <v>3294.2</v>
      </c>
      <c r="E496" s="242"/>
      <c r="F496" s="52">
        <f t="shared" si="119"/>
        <v>0</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156851.26999999999</v>
      </c>
      <c r="E528" s="51">
        <f t="shared" si="148"/>
        <v>0</v>
      </c>
      <c r="F528" s="52">
        <f t="shared" si="119"/>
        <v>0</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156851.26999999999</v>
      </c>
      <c r="E593" s="51">
        <f t="shared" si="167"/>
        <v>0</v>
      </c>
      <c r="F593" s="52">
        <f t="shared" si="119"/>
        <v>0</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156851.26999999999</v>
      </c>
      <c r="E605" s="51">
        <f t="shared" si="171"/>
        <v>0</v>
      </c>
      <c r="F605" s="52">
        <f t="shared" si="119"/>
        <v>0</v>
      </c>
    </row>
    <row r="606" spans="1:6" ht="24" x14ac:dyDescent="0.2">
      <c r="A606" s="53">
        <v>5443</v>
      </c>
      <c r="B606" s="85" t="s">
        <v>1209</v>
      </c>
      <c r="C606" s="50" t="s">
        <v>1210</v>
      </c>
      <c r="D606" s="242">
        <v>156851.26999999999</v>
      </c>
      <c r="E606" s="242"/>
      <c r="F606" s="52">
        <f t="shared" si="119"/>
        <v>0</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153557.06999999998</v>
      </c>
      <c r="E636" s="51">
        <f t="shared" si="179"/>
        <v>0</v>
      </c>
      <c r="F636" s="52">
        <f t="shared" si="119"/>
        <v>0</v>
      </c>
    </row>
    <row r="637" spans="1:6" ht="12.75" customHeight="1" x14ac:dyDescent="0.2">
      <c r="A637" s="53">
        <v>92213</v>
      </c>
      <c r="B637" s="85" t="s">
        <v>1271</v>
      </c>
      <c r="C637" s="50" t="s">
        <v>1272</v>
      </c>
      <c r="D637" s="242">
        <v>153557.07</v>
      </c>
      <c r="E637" s="242">
        <v>0</v>
      </c>
      <c r="F637" s="52">
        <f t="shared" si="119"/>
        <v>0</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9755272.8799999971</v>
      </c>
      <c r="E639" s="51">
        <f t="shared" si="180"/>
        <v>11130610.780000001</v>
      </c>
      <c r="F639" s="52">
        <f t="shared" si="119"/>
        <v>114.0984052103728</v>
      </c>
    </row>
    <row r="640" spans="1:6" ht="12.75" customHeight="1" x14ac:dyDescent="0.2">
      <c r="A640" s="53" t="s">
        <v>608</v>
      </c>
      <c r="B640" s="85" t="s">
        <v>1277</v>
      </c>
      <c r="C640" s="50" t="s">
        <v>1278</v>
      </c>
      <c r="D640" s="51">
        <f t="shared" ref="D640:E640" si="181">D413+D528</f>
        <v>10261218.989999998</v>
      </c>
      <c r="E640" s="51">
        <f t="shared" si="181"/>
        <v>11716585.749999998</v>
      </c>
      <c r="F640" s="52">
        <f t="shared" si="119"/>
        <v>114.18317610625324</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505946.11000000127</v>
      </c>
      <c r="E642" s="51">
        <f t="shared" si="183"/>
        <v>585974.96999999695</v>
      </c>
      <c r="F642" s="52">
        <f t="shared" si="119"/>
        <v>115.81766484971996</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1517119.8499999999</v>
      </c>
      <c r="E644" s="51">
        <f t="shared" si="185"/>
        <v>2023065.97</v>
      </c>
      <c r="F644" s="52">
        <f t="shared" si="119"/>
        <v>133.34912004480069</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2023065.9600000011</v>
      </c>
      <c r="E646" s="51">
        <f t="shared" si="187"/>
        <v>2609040.9399999967</v>
      </c>
      <c r="F646" s="52">
        <f t="shared" si="119"/>
        <v>128.9646996976804</v>
      </c>
    </row>
    <row r="647" spans="1:6" ht="24" x14ac:dyDescent="0.2">
      <c r="A647" s="55" t="s">
        <v>1291</v>
      </c>
      <c r="B647" s="233" t="s">
        <v>1292</v>
      </c>
      <c r="C647" s="56" t="s">
        <v>1291</v>
      </c>
      <c r="D647" s="243">
        <v>6752.92</v>
      </c>
      <c r="E647" s="243">
        <v>668.5</v>
      </c>
      <c r="F647" s="57">
        <f t="shared" si="119"/>
        <v>9.8994212873838272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59767.92</v>
      </c>
      <c r="F649" s="52" t="str">
        <f t="shared" ref="F649:F724" si="188">IF(D649&lt;&gt;0,IF(E649/D649&gt;=100,"&gt;&gt;100",E649/D649*100),"-")</f>
        <v>-</v>
      </c>
    </row>
    <row r="650" spans="1:6" ht="12.75" customHeight="1" x14ac:dyDescent="0.2">
      <c r="A650" s="53" t="s">
        <v>1296</v>
      </c>
      <c r="B650" s="85" t="s">
        <v>1297</v>
      </c>
      <c r="C650" s="50" t="s">
        <v>1296</v>
      </c>
      <c r="D650" s="242">
        <v>11236200.029999999</v>
      </c>
      <c r="E650" s="242">
        <v>13145714.5</v>
      </c>
      <c r="F650" s="52">
        <f t="shared" si="188"/>
        <v>116.9943082617051</v>
      </c>
    </row>
    <row r="651" spans="1:6" ht="12.75" customHeight="1" x14ac:dyDescent="0.2">
      <c r="A651" s="53" t="s">
        <v>1298</v>
      </c>
      <c r="B651" s="85" t="s">
        <v>1299</v>
      </c>
      <c r="C651" s="50" t="s">
        <v>1298</v>
      </c>
      <c r="D651" s="242">
        <v>11176432.109999999</v>
      </c>
      <c r="E651" s="242">
        <v>13161412.66</v>
      </c>
      <c r="F651" s="52">
        <f t="shared" si="188"/>
        <v>117.76041343483811</v>
      </c>
    </row>
    <row r="652" spans="1:6" ht="24" x14ac:dyDescent="0.2">
      <c r="A652" s="53">
        <v>11</v>
      </c>
      <c r="B652" s="85" t="s">
        <v>1300</v>
      </c>
      <c r="C652" s="50" t="s">
        <v>1301</v>
      </c>
      <c r="D652" s="51">
        <f t="shared" ref="D652:E652" si="189">+D649+D650-D651</f>
        <v>59767.919999999925</v>
      </c>
      <c r="E652" s="51">
        <f t="shared" si="189"/>
        <v>44069.759999999776</v>
      </c>
      <c r="F652" s="52">
        <f t="shared" si="188"/>
        <v>73.734806230499288</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268</v>
      </c>
      <c r="E654" s="262">
        <v>277</v>
      </c>
      <c r="F654" s="52">
        <f t="shared" si="188"/>
        <v>103.35820895522387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285</v>
      </c>
      <c r="E656" s="262">
        <v>295</v>
      </c>
      <c r="F656" s="52">
        <f t="shared" si="188"/>
        <v>103.50877192982458</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235356.95</v>
      </c>
      <c r="E669" s="242">
        <v>212502.17</v>
      </c>
      <c r="F669" s="52">
        <f t="shared" si="188"/>
        <v>90.289311617948826</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7963.37</v>
      </c>
      <c r="E678" s="242">
        <v>24311.5</v>
      </c>
      <c r="F678" s="52">
        <f t="shared" si="188"/>
        <v>305.29160393150136</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26739.22</v>
      </c>
      <c r="E698" s="242">
        <v>167283.44</v>
      </c>
      <c r="F698" s="52">
        <f t="shared" si="188"/>
        <v>625.61076949888582</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197103.19</v>
      </c>
      <c r="E710" s="242">
        <v>204971.6</v>
      </c>
      <c r="F710" s="52">
        <f t="shared" si="188"/>
        <v>103.99202569983774</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7645.16</v>
      </c>
      <c r="E712" s="242">
        <v>19056.53</v>
      </c>
      <c r="F712" s="52">
        <f t="shared" si="188"/>
        <v>249.26267076163219</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22216.95</v>
      </c>
      <c r="E716" s="242">
        <v>11205.77</v>
      </c>
      <c r="F716" s="52">
        <f t="shared" si="188"/>
        <v>50.437931399224468</v>
      </c>
    </row>
    <row r="717" spans="1:6" ht="12.75" customHeight="1" x14ac:dyDescent="0.2">
      <c r="A717" s="53">
        <v>31215</v>
      </c>
      <c r="B717" s="85" t="s">
        <v>1413</v>
      </c>
      <c r="C717" s="50" t="s">
        <v>1414</v>
      </c>
      <c r="D717" s="242">
        <v>12654.96</v>
      </c>
      <c r="E717" s="242">
        <v>13635.4</v>
      </c>
      <c r="F717" s="52">
        <f t="shared" si="188"/>
        <v>107.74747608842699</v>
      </c>
    </row>
    <row r="718" spans="1:6" ht="12.75" customHeight="1" x14ac:dyDescent="0.2">
      <c r="A718" s="53">
        <v>32121</v>
      </c>
      <c r="B718" s="85" t="s">
        <v>1415</v>
      </c>
      <c r="C718" s="50" t="s">
        <v>1416</v>
      </c>
      <c r="D718" s="242">
        <v>226971.51999999999</v>
      </c>
      <c r="E718" s="242">
        <v>260294.63</v>
      </c>
      <c r="F718" s="52">
        <f t="shared" si="188"/>
        <v>114.68162613529663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1314.45</v>
      </c>
      <c r="E720" s="242">
        <v>721.4</v>
      </c>
      <c r="F720" s="52">
        <f t="shared" si="188"/>
        <v>54.882270151013721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221120.96</v>
      </c>
      <c r="E722" s="242">
        <v>240568.8</v>
      </c>
      <c r="F722" s="52">
        <f t="shared" si="188"/>
        <v>108.79511376940476</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9017.56</v>
      </c>
      <c r="E725" s="242">
        <v>8835.0499999999993</v>
      </c>
      <c r="F725" s="52">
        <f t="shared" ref="F725:F979" si="190">IF(D725&lt;&gt;0,IF(E725/D725&gt;=100,"&gt;&gt;100",E725/D725*100),"-")</f>
        <v>97.976060042849724</v>
      </c>
    </row>
    <row r="726" spans="1:6" ht="12.75" customHeight="1" x14ac:dyDescent="0.2">
      <c r="A726" s="53" t="s">
        <v>1431</v>
      </c>
      <c r="B726" s="85" t="s">
        <v>1432</v>
      </c>
      <c r="C726" s="50" t="s">
        <v>1431</v>
      </c>
      <c r="D726" s="242">
        <v>4458.6899999999996</v>
      </c>
      <c r="E726" s="242">
        <v>3477.7</v>
      </c>
      <c r="F726" s="52">
        <f t="shared" si="190"/>
        <v>77.998246121618692</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890.67</v>
      </c>
      <c r="E742" s="242"/>
      <c r="F742" s="52">
        <f t="shared" si="190"/>
        <v>0</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3294.2</v>
      </c>
      <c r="E885" s="242"/>
      <c r="F885" s="52">
        <f t="shared" si="190"/>
        <v>0</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156851.26999999999</v>
      </c>
      <c r="E953" s="242"/>
      <c r="F953" s="52">
        <f t="shared" si="190"/>
        <v>0</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9" workbookViewId="0">
      <selection activeCell="E261" sqref="E26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5879233.0200000005</v>
      </c>
      <c r="E6" s="229">
        <f t="shared" si="0"/>
        <v>6255106.9600000009</v>
      </c>
      <c r="F6" s="230">
        <f t="shared" ref="F6:F260" si="1">IF(D6&gt;0,IF(E6/D6&gt;=100,"&gt;&gt;100",E6/D6*100),"-")</f>
        <v>106.39324787300232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4620035.1900000004</v>
      </c>
      <c r="E7" s="104">
        <f t="shared" si="2"/>
        <v>4938912.3800000008</v>
      </c>
      <c r="F7" s="93">
        <f t="shared" si="1"/>
        <v>106.90205110753715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288585.70999999996</v>
      </c>
      <c r="E8" s="104">
        <f>E9+E10-E11</f>
        <v>287253.51999999996</v>
      </c>
      <c r="F8" s="93">
        <f t="shared" si="1"/>
        <v>99.538372845973555</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265159.94</v>
      </c>
      <c r="E9" s="247">
        <v>264498.55</v>
      </c>
      <c r="F9" s="93">
        <f t="shared" si="1"/>
        <v>99.750569411050549</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42121.86</v>
      </c>
      <c r="E10" s="247">
        <v>41847.660000000003</v>
      </c>
      <c r="F10" s="93">
        <f t="shared" si="1"/>
        <v>99.349031595470862</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18696.09</v>
      </c>
      <c r="E11" s="247">
        <v>19092.689999999999</v>
      </c>
      <c r="F11" s="93">
        <f t="shared" si="1"/>
        <v>102.12129915934294</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4214952.7200000007</v>
      </c>
      <c r="E12" s="104">
        <f t="shared" si="3"/>
        <v>4499292.3500000015</v>
      </c>
      <c r="F12" s="93">
        <f t="shared" si="1"/>
        <v>106.74597436528306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3763140.81</v>
      </c>
      <c r="E13" s="104">
        <f t="shared" si="4"/>
        <v>4101142.6600000011</v>
      </c>
      <c r="F13" s="93">
        <f t="shared" si="1"/>
        <v>108.98190812052025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162575.29999999999</v>
      </c>
      <c r="E14" s="247">
        <v>114123.57</v>
      </c>
      <c r="F14" s="93">
        <f t="shared" si="1"/>
        <v>70.197360853709029</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7485783.1200000001</v>
      </c>
      <c r="E15" s="247">
        <v>7940577.4199999999</v>
      </c>
      <c r="F15" s="93">
        <f t="shared" si="1"/>
        <v>106.07544050781956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3993.93</v>
      </c>
      <c r="E16" s="247">
        <v>3993.94</v>
      </c>
      <c r="F16" s="93">
        <f t="shared" si="1"/>
        <v>100.00025037995157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91549.73</v>
      </c>
      <c r="E17" s="247">
        <v>91549.73</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3980761.27</v>
      </c>
      <c r="E18" s="247">
        <v>4049102</v>
      </c>
      <c r="F18" s="93">
        <f t="shared" si="1"/>
        <v>101.71677539457171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222133.1399999999</v>
      </c>
      <c r="E19" s="104">
        <f t="shared" si="5"/>
        <v>304426</v>
      </c>
      <c r="F19" s="93">
        <f t="shared" si="1"/>
        <v>137.0466378857293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581733.87</v>
      </c>
      <c r="E20" s="247">
        <v>611494.51</v>
      </c>
      <c r="F20" s="93">
        <f t="shared" si="1"/>
        <v>105.11585134281421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10823.34</v>
      </c>
      <c r="E21" s="247">
        <v>10301.799999999999</v>
      </c>
      <c r="F21" s="93">
        <f t="shared" si="1"/>
        <v>95.181339586486231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210860.14</v>
      </c>
      <c r="E22" s="247">
        <v>214747.81</v>
      </c>
      <c r="F22" s="93">
        <f t="shared" si="1"/>
        <v>101.84371972815724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1485296.81</v>
      </c>
      <c r="E23" s="247">
        <v>1504737.88</v>
      </c>
      <c r="F23" s="93">
        <f t="shared" si="1"/>
        <v>101.30890135016178</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2812.57</v>
      </c>
      <c r="E24" s="247">
        <v>2812.57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21521.57</v>
      </c>
      <c r="E26" s="247">
        <v>24940.1</v>
      </c>
      <c r="F26" s="93">
        <f t="shared" si="1"/>
        <v>115.88420361525668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2090915.16</v>
      </c>
      <c r="E28" s="247">
        <v>2064608.67</v>
      </c>
      <c r="F28" s="93">
        <f t="shared" si="1"/>
        <v>98.741867173606408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220488.43999999994</v>
      </c>
      <c r="E29" s="104">
        <f t="shared" si="6"/>
        <v>84645.239999999991</v>
      </c>
      <c r="F29" s="93">
        <f t="shared" si="1"/>
        <v>38.389876584913033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1289658.1399999999</v>
      </c>
      <c r="E30" s="247">
        <v>1230187.45</v>
      </c>
      <c r="F30" s="93">
        <f t="shared" si="1"/>
        <v>95.388646947942348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1069169.7</v>
      </c>
      <c r="E34" s="247">
        <v>1145542.21</v>
      </c>
      <c r="F34" s="93">
        <f t="shared" si="1"/>
        <v>107.14316071620811</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36.160000000000025</v>
      </c>
      <c r="E35" s="104">
        <f t="shared" si="7"/>
        <v>36.150000000000006</v>
      </c>
      <c r="F35" s="93">
        <f t="shared" si="1"/>
        <v>99.972345132743314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240.09</v>
      </c>
      <c r="E36" s="247">
        <v>240.09</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35.71</v>
      </c>
      <c r="E37" s="247">
        <v>35.71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239.64</v>
      </c>
      <c r="E40" s="247">
        <v>239.65</v>
      </c>
      <c r="F40" s="93">
        <f t="shared" si="1"/>
        <v>100.00417292605577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9154.1699999999983</v>
      </c>
      <c r="E45" s="104">
        <f t="shared" si="9"/>
        <v>9042.3000000000029</v>
      </c>
      <c r="F45" s="93">
        <f t="shared" si="1"/>
        <v>98.777933990738703</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44532.88</v>
      </c>
      <c r="E47" s="247">
        <v>49432.82</v>
      </c>
      <c r="F47" s="93">
        <f t="shared" si="1"/>
        <v>111.00297128773167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35378.71</v>
      </c>
      <c r="E50" s="247">
        <v>40390.519999999997</v>
      </c>
      <c r="F50" s="93">
        <f t="shared" si="1"/>
        <v>114.16617508100211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115358.28</v>
      </c>
      <c r="E54" s="247">
        <v>118096.08</v>
      </c>
      <c r="F54" s="93">
        <f t="shared" si="1"/>
        <v>102.373301682376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115358.28</v>
      </c>
      <c r="E55" s="247">
        <v>118096.08</v>
      </c>
      <c r="F55" s="93">
        <f t="shared" si="1"/>
        <v>102.373301682376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116496.76</v>
      </c>
      <c r="E63" s="104">
        <f t="shared" si="12"/>
        <v>152366.51</v>
      </c>
      <c r="F63" s="93">
        <f t="shared" si="1"/>
        <v>130.79034129361196</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116496.76</v>
      </c>
      <c r="E67" s="247">
        <v>152366.51</v>
      </c>
      <c r="F67" s="93">
        <f t="shared" si="1"/>
        <v>130.79034129361196</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1259197.83</v>
      </c>
      <c r="E68" s="104">
        <f t="shared" si="13"/>
        <v>1316194.5799999998</v>
      </c>
      <c r="F68" s="93">
        <f t="shared" si="1"/>
        <v>104.5264333087359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59767.92</v>
      </c>
      <c r="E69" s="104">
        <f t="shared" si="14"/>
        <v>44069.760000000002</v>
      </c>
      <c r="F69" s="93">
        <f t="shared" si="1"/>
        <v>73.734806230499586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59767.92</v>
      </c>
      <c r="E70" s="104">
        <f t="shared" si="15"/>
        <v>44069.760000000002</v>
      </c>
      <c r="F70" s="93">
        <f t="shared" si="1"/>
        <v>73.734806230499586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59767.92</v>
      </c>
      <c r="E72" s="247">
        <v>44069.760000000002</v>
      </c>
      <c r="F72" s="93">
        <f t="shared" si="1"/>
        <v>73.734806230499586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30930.129999999997</v>
      </c>
      <c r="E78" s="104">
        <f>E79+SUM(E82:E84)-E85+E86</f>
        <v>27600.39</v>
      </c>
      <c r="F78" s="93">
        <f t="shared" si="1"/>
        <v>89.234639492300886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873.67</v>
      </c>
      <c r="E83" s="247">
        <v>873.67</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8738.7999999999993</v>
      </c>
      <c r="E84" s="247">
        <v>14365.82</v>
      </c>
      <c r="F84" s="93">
        <f t="shared" si="1"/>
        <v>164.3912207625761</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21317.66</v>
      </c>
      <c r="E86" s="247">
        <v>12360.9</v>
      </c>
      <c r="F86" s="93">
        <f t="shared" si="1"/>
        <v>57.984319104442037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1160887.4700000002</v>
      </c>
      <c r="E146" s="104">
        <f t="shared" si="26"/>
        <v>1243855.93</v>
      </c>
      <c r="F146" s="93">
        <f t="shared" si="1"/>
        <v>107.14698557302886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31700.51</v>
      </c>
      <c r="E159" s="247">
        <v>24295.46</v>
      </c>
      <c r="F159" s="93">
        <f t="shared" si="1"/>
        <v>76.64059663393428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40698.04</v>
      </c>
      <c r="E160" s="247">
        <v>41447.18</v>
      </c>
      <c r="F160" s="93">
        <f t="shared" si="1"/>
        <v>101.84072746500814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1088736.1200000001</v>
      </c>
      <c r="E161" s="247">
        <v>1178113.29</v>
      </c>
      <c r="F161" s="93">
        <f t="shared" si="1"/>
        <v>108.20925919129054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247.2</v>
      </c>
      <c r="E163" s="247"/>
      <c r="F163" s="93">
        <f t="shared" si="1"/>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859.39</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859.39</v>
      </c>
      <c r="E166" s="247"/>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6752.92</v>
      </c>
      <c r="E170" s="104">
        <f t="shared" si="29"/>
        <v>668.5</v>
      </c>
      <c r="F170" s="93">
        <f t="shared" si="1"/>
        <v>9.8994212873838272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281</v>
      </c>
      <c r="E171" s="247">
        <v>668.5</v>
      </c>
      <c r="F171" s="93">
        <f t="shared" si="1"/>
        <v>237.90035587188615</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6471.92</v>
      </c>
      <c r="E172" s="247"/>
      <c r="F172" s="93">
        <f t="shared" si="1"/>
        <v>0</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5879233.0200000005</v>
      </c>
      <c r="E175" s="104">
        <f t="shared" si="30"/>
        <v>6255106.96</v>
      </c>
      <c r="F175" s="93">
        <f t="shared" si="1"/>
        <v>106.39324787300231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2265120.7200000002</v>
      </c>
      <c r="E176" s="104">
        <f t="shared" si="31"/>
        <v>2862405.2800000003</v>
      </c>
      <c r="F176" s="93">
        <f t="shared" si="1"/>
        <v>126.36877384619041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2233556.7800000003</v>
      </c>
      <c r="E177" s="104">
        <f t="shared" si="32"/>
        <v>2837722.5400000005</v>
      </c>
      <c r="F177" s="93">
        <f t="shared" si="1"/>
        <v>127.04949188710575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494527.24</v>
      </c>
      <c r="E178" s="247">
        <v>661879.6</v>
      </c>
      <c r="F178" s="93">
        <f t="shared" si="1"/>
        <v>133.84087800704364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1680240.84</v>
      </c>
      <c r="E179" s="247">
        <v>2139808.83</v>
      </c>
      <c r="F179" s="93">
        <f t="shared" si="1"/>
        <v>127.35131649341412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6232.58</v>
      </c>
      <c r="E180" s="104">
        <f t="shared" si="33"/>
        <v>7247.41</v>
      </c>
      <c r="F180" s="93">
        <f t="shared" si="1"/>
        <v>116.28266303842068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6232.58</v>
      </c>
      <c r="E183" s="247">
        <v>7247.41</v>
      </c>
      <c r="F183" s="93">
        <f t="shared" si="1"/>
        <v>116.28266303842068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102.38</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52556.12</v>
      </c>
      <c r="E188" s="247">
        <v>28684.32</v>
      </c>
      <c r="F188" s="93">
        <f t="shared" si="1"/>
        <v>54.578458227129403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11619.64</v>
      </c>
      <c r="E189" s="247">
        <v>24668.34</v>
      </c>
      <c r="F189" s="93">
        <f t="shared" si="1"/>
        <v>212.29865985521064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19944.3</v>
      </c>
      <c r="E234" s="104">
        <f t="shared" si="40"/>
        <v>14.4</v>
      </c>
      <c r="F234" s="93">
        <f t="shared" si="1"/>
        <v>7.2201080007821786E-2</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19908.419999999998</v>
      </c>
      <c r="E235" s="247">
        <v>0</v>
      </c>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35.880000000000003</v>
      </c>
      <c r="E236" s="247">
        <v>14.4</v>
      </c>
      <c r="F236" s="93">
        <f t="shared" si="1"/>
        <v>40.133779264214041</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3614112.3000000003</v>
      </c>
      <c r="E237" s="104">
        <f t="shared" si="41"/>
        <v>3392701.6799999997</v>
      </c>
      <c r="F237" s="93">
        <f t="shared" si="1"/>
        <v>93.873720526061106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4503538.45</v>
      </c>
      <c r="E238" s="104">
        <f t="shared" si="42"/>
        <v>4786545.8899999997</v>
      </c>
      <c r="F238" s="93">
        <f t="shared" si="1"/>
        <v>106.28411288461407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4503538.45</v>
      </c>
      <c r="E239" s="104">
        <f t="shared" si="43"/>
        <v>4786545.8899999997</v>
      </c>
      <c r="F239" s="93">
        <f t="shared" si="1"/>
        <v>106.28411288461407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4503538.45</v>
      </c>
      <c r="E240" s="247">
        <v>4786545.8899999997</v>
      </c>
      <c r="F240" s="93">
        <f t="shared" si="1"/>
        <v>106.28411288461407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-2023065.96</v>
      </c>
      <c r="E245" s="104">
        <f t="shared" si="45"/>
        <v>-2609040.94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2023065.96</v>
      </c>
      <c r="E250" s="104">
        <f t="shared" si="47"/>
        <v>2609040.94</v>
      </c>
      <c r="F250" s="93">
        <f t="shared" si="1"/>
        <v>128.96469969768066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799227.91</v>
      </c>
      <c r="E251" s="247">
        <v>1592272.28</v>
      </c>
      <c r="F251" s="93">
        <f t="shared" si="1"/>
        <v>199.22631080288477</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1223838.05</v>
      </c>
      <c r="E252" s="247">
        <v>1016768.66</v>
      </c>
      <c r="F252" s="93">
        <f t="shared" si="1"/>
        <v>83.080327499214462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1133339.95</v>
      </c>
      <c r="E255" s="247">
        <v>1215196.73</v>
      </c>
      <c r="F255" s="93">
        <f t="shared" si="1"/>
        <v>107.22261489149835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299.86</v>
      </c>
      <c r="E256" s="247">
        <v>0</v>
      </c>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13272.28</v>
      </c>
      <c r="E259" s="104">
        <f t="shared" si="49"/>
        <v>25000</v>
      </c>
      <c r="F259" s="93">
        <f t="shared" si="1"/>
        <v>188.36251194218326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13272.28</v>
      </c>
      <c r="E260" s="248">
        <v>25000</v>
      </c>
      <c r="F260" s="97">
        <f t="shared" si="1"/>
        <v>188.36251194218326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219649.48</v>
      </c>
      <c r="E264" s="247">
        <v>230777.34</v>
      </c>
      <c r="F264" s="93">
        <f t="shared" si="50"/>
        <v>105.06619000418303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941485.19</v>
      </c>
      <c r="E265" s="247">
        <v>1013078.59</v>
      </c>
      <c r="F265" s="93">
        <f t="shared" si="50"/>
        <v>107.60430442883546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859.39</v>
      </c>
      <c r="E267" s="247"/>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21317.66</v>
      </c>
      <c r="E268" s="247">
        <v>12360.9</v>
      </c>
      <c r="F268" s="93">
        <f t="shared" si="50"/>
        <v>57.984319104442037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1136794.3600000001</v>
      </c>
      <c r="E287" s="247">
        <v>1557247.47</v>
      </c>
      <c r="F287" s="93">
        <f t="shared" si="50"/>
        <v>136.98585467999683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1096762.42</v>
      </c>
      <c r="E288" s="247">
        <v>1280475.07</v>
      </c>
      <c r="F288" s="93">
        <f t="shared" si="50"/>
        <v>116.75045084057496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10460.43</v>
      </c>
      <c r="E289" s="247">
        <v>16854.5</v>
      </c>
      <c r="F289" s="93">
        <f t="shared" si="50"/>
        <v>161.12626345188485</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1159.21</v>
      </c>
      <c r="E290" s="247">
        <v>7813.84</v>
      </c>
      <c r="F290" s="93">
        <f t="shared" si="50"/>
        <v>674.06595871326158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23293.52</v>
      </c>
      <c r="E297" s="247">
        <v>12515.87</v>
      </c>
      <c r="F297" s="93">
        <f t="shared" si="50"/>
        <v>53.731123505592969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807.72</v>
      </c>
      <c r="E298" s="247">
        <v>269.27999999999997</v>
      </c>
      <c r="F298" s="93">
        <f t="shared" si="50"/>
        <v>33.338285544495612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9" workbookViewId="0">
      <selection activeCell="E96" sqref="E9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10104367.720000001</v>
      </c>
      <c r="E89" s="81">
        <f t="shared" si="17"/>
        <v>11716585.75</v>
      </c>
      <c r="F89" s="63">
        <f t="shared" si="1"/>
        <v>115.95565476906455</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10104367.720000001</v>
      </c>
      <c r="E94" s="81">
        <f t="shared" si="19"/>
        <v>11716585.75</v>
      </c>
      <c r="F94" s="63">
        <f t="shared" si="1"/>
        <v>115.95565476906455</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10104367.720000001</v>
      </c>
      <c r="E95" s="249">
        <v>11716585.75</v>
      </c>
      <c r="F95" s="63">
        <f t="shared" si="1"/>
        <v>115.95565476906455</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10104367.720000001</v>
      </c>
      <c r="E141" s="106">
        <f t="shared" si="28"/>
        <v>11716585.75</v>
      </c>
      <c r="F141" s="82">
        <f t="shared" si="1"/>
        <v>115.95565476906455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E10" sqref="E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38685.980000000003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38685.980000000003</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38685.980000000003</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38685.980000000003</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1" workbookViewId="0">
      <selection activeCell="F1" sqref="F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2245176.4500000002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12352149.149999997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104247.44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11527095.529999997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7041964.0199999996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4019350.29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18101.61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1600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446079.61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569949.02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150857.16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150857.16</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11734934.720000003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88960.92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10938216.320000002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6874612.1600000001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3575504.37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17086.810000000001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1600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469412.98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556900.31999999995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150857.16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150857.16</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2862390.8799999952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1574101.97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72723.03</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22094.44</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24547.09</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26081.5</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1484524.44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1484524.44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457152.15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646448.64000000001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380923.65</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16854.5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15832.5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1022</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1288288.9099999999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371.66</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1280103.4099999999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7813.84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33950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Gregurek</cp:lastModifiedBy>
  <cp:lastPrinted>2024-01-24T07:48:12Z</cp:lastPrinted>
  <dcterms:created xsi:type="dcterms:W3CDTF">2022-04-01T05:14:30Z</dcterms:created>
  <dcterms:modified xsi:type="dcterms:W3CDTF">2024-01-30T07:10:57Z</dcterms:modified>
</cp:coreProperties>
</file>