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RVSHR01\Users$\mgregurek\Desktop\2024. izvješća\financijska izvješća\siječanj-rujan\"/>
    </mc:Choice>
  </mc:AlternateContent>
  <xr:revisionPtr revIDLastSave="0" documentId="13_ncr:1_{7A84FA8B-AEBA-4EC4-BC43-73DDE33BA0C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F301" i="9"/>
  <c r="E301" i="9"/>
  <c r="B301" i="9" s="1"/>
  <c r="H300" i="9"/>
  <c r="G300" i="9"/>
  <c r="E300" i="9" s="1"/>
  <c r="B300" i="9" s="1"/>
  <c r="F300" i="9"/>
  <c r="H299" i="9"/>
  <c r="G299" i="9"/>
  <c r="F299" i="9"/>
  <c r="H298" i="9"/>
  <c r="E298" i="9" s="1"/>
  <c r="B298" i="9" s="1"/>
  <c r="G298" i="9"/>
  <c r="F298" i="9"/>
  <c r="H297" i="9"/>
  <c r="G297" i="9"/>
  <c r="E297" i="9" s="1"/>
  <c r="B297" i="9" s="1"/>
  <c r="F297" i="9"/>
  <c r="H296" i="9"/>
  <c r="G296" i="9"/>
  <c r="E296" i="9" s="1"/>
  <c r="B296" i="9" s="1"/>
  <c r="F296" i="9"/>
  <c r="H295" i="9"/>
  <c r="G295" i="9"/>
  <c r="F295" i="9"/>
  <c r="H294" i="9"/>
  <c r="E294" i="9" s="1"/>
  <c r="B294" i="9" s="1"/>
  <c r="G294" i="9"/>
  <c r="F294" i="9"/>
  <c r="H293" i="9"/>
  <c r="E293" i="9" s="1"/>
  <c r="B293" i="9" s="1"/>
  <c r="G293" i="9"/>
  <c r="F293" i="9"/>
  <c r="H292" i="9"/>
  <c r="G292" i="9"/>
  <c r="F292" i="9"/>
  <c r="H291" i="9"/>
  <c r="G291" i="9"/>
  <c r="F291" i="9"/>
  <c r="F290" i="9"/>
  <c r="F289" i="9"/>
  <c r="H288" i="9"/>
  <c r="G288" i="9"/>
  <c r="E288" i="9" s="1"/>
  <c r="B288" i="9" s="1"/>
  <c r="F288" i="9"/>
  <c r="H287" i="9"/>
  <c r="G287" i="9"/>
  <c r="F287" i="9"/>
  <c r="H286" i="9"/>
  <c r="G286" i="9"/>
  <c r="E286" i="9" s="1"/>
  <c r="B286" i="9" s="1"/>
  <c r="F286" i="9"/>
  <c r="H285" i="9"/>
  <c r="G285" i="9"/>
  <c r="E285" i="9" s="1"/>
  <c r="F285" i="9"/>
  <c r="F284" i="9"/>
  <c r="H283" i="9"/>
  <c r="G283" i="9"/>
  <c r="E283" i="9" s="1"/>
  <c r="F283" i="9"/>
  <c r="H282" i="9"/>
  <c r="G282" i="9"/>
  <c r="E282" i="9" s="1"/>
  <c r="B282" i="9" s="1"/>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E270" i="9"/>
  <c r="B270" i="9" s="1"/>
  <c r="M269" i="9"/>
  <c r="L269" i="9"/>
  <c r="F269" i="9" s="1"/>
  <c r="E269" i="9"/>
  <c r="B269" i="9"/>
  <c r="M268" i="9"/>
  <c r="L268" i="9"/>
  <c r="F268" i="9" s="1"/>
  <c r="E268" i="9"/>
  <c r="B268" i="9"/>
  <c r="M267" i="9"/>
  <c r="L267" i="9"/>
  <c r="F267" i="9"/>
  <c r="E267" i="9"/>
  <c r="B267" i="9" s="1"/>
  <c r="M266" i="9"/>
  <c r="L266" i="9"/>
  <c r="F266" i="9"/>
  <c r="E266" i="9"/>
  <c r="B266" i="9" s="1"/>
  <c r="M265" i="9"/>
  <c r="L265" i="9"/>
  <c r="F265" i="9" s="1"/>
  <c r="E265" i="9"/>
  <c r="B265" i="9"/>
  <c r="M264" i="9"/>
  <c r="L264" i="9"/>
  <c r="F264" i="9" s="1"/>
  <c r="E264" i="9"/>
  <c r="B264" i="9"/>
  <c r="M263" i="9"/>
  <c r="L263" i="9"/>
  <c r="F263" i="9"/>
  <c r="E263" i="9"/>
  <c r="B263" i="9" s="1"/>
  <c r="M262" i="9"/>
  <c r="L262" i="9"/>
  <c r="F262" i="9"/>
  <c r="B262" i="9" s="1"/>
  <c r="E262" i="9"/>
  <c r="M261" i="9"/>
  <c r="L261" i="9"/>
  <c r="F261" i="9" s="1"/>
  <c r="E261" i="9"/>
  <c r="B261" i="9"/>
  <c r="M260" i="9"/>
  <c r="F260" i="9" s="1"/>
  <c r="L260" i="9"/>
  <c r="E260" i="9"/>
  <c r="B260" i="9"/>
  <c r="M259" i="9"/>
  <c r="L259" i="9"/>
  <c r="F259" i="9"/>
  <c r="E259" i="9"/>
  <c r="B259" i="9" s="1"/>
  <c r="M258" i="9"/>
  <c r="L258" i="9"/>
  <c r="F258" i="9"/>
  <c r="B258" i="9" s="1"/>
  <c r="E258" i="9"/>
  <c r="M257" i="9"/>
  <c r="L257" i="9"/>
  <c r="F257" i="9" s="1"/>
  <c r="E257" i="9"/>
  <c r="B257" i="9"/>
  <c r="M256" i="9"/>
  <c r="F256" i="9" s="1"/>
  <c r="L256" i="9"/>
  <c r="E256" i="9"/>
  <c r="B256" i="9"/>
  <c r="M255" i="9"/>
  <c r="L255" i="9"/>
  <c r="F255" i="9"/>
  <c r="E255" i="9"/>
  <c r="B255" i="9" s="1"/>
  <c r="M254" i="9"/>
  <c r="L254" i="9"/>
  <c r="F254" i="9"/>
  <c r="B254" i="9" s="1"/>
  <c r="E254" i="9"/>
  <c r="M253" i="9"/>
  <c r="L253" i="9"/>
  <c r="F253" i="9" s="1"/>
  <c r="E253" i="9"/>
  <c r="B253" i="9"/>
  <c r="M252" i="9"/>
  <c r="F252" i="9" s="1"/>
  <c r="L252" i="9"/>
  <c r="E252" i="9"/>
  <c r="B252" i="9"/>
  <c r="M251" i="9"/>
  <c r="L251" i="9"/>
  <c r="F251" i="9"/>
  <c r="E251" i="9"/>
  <c r="B251" i="9" s="1"/>
  <c r="M250" i="9"/>
  <c r="L250" i="9"/>
  <c r="F250" i="9"/>
  <c r="B250" i="9" s="1"/>
  <c r="E250" i="9"/>
  <c r="M249" i="9"/>
  <c r="L249" i="9"/>
  <c r="F249" i="9" s="1"/>
  <c r="E249" i="9"/>
  <c r="B249" i="9"/>
  <c r="M248" i="9"/>
  <c r="F248" i="9" s="1"/>
  <c r="L248" i="9"/>
  <c r="E248" i="9"/>
  <c r="B248" i="9"/>
  <c r="M247" i="9"/>
  <c r="L247" i="9"/>
  <c r="F247" i="9"/>
  <c r="E247" i="9"/>
  <c r="B247" i="9" s="1"/>
  <c r="M246" i="9"/>
  <c r="L246" i="9"/>
  <c r="F246" i="9"/>
  <c r="B246" i="9" s="1"/>
  <c r="E246" i="9"/>
  <c r="M245" i="9"/>
  <c r="L245" i="9"/>
  <c r="F245" i="9" s="1"/>
  <c r="E245" i="9"/>
  <c r="B245" i="9"/>
  <c r="M244" i="9"/>
  <c r="F244" i="9" s="1"/>
  <c r="L244" i="9"/>
  <c r="E244" i="9"/>
  <c r="B244" i="9"/>
  <c r="M243" i="9"/>
  <c r="L243" i="9"/>
  <c r="F243" i="9"/>
  <c r="E243" i="9"/>
  <c r="B243" i="9" s="1"/>
  <c r="M242" i="9"/>
  <c r="L242" i="9"/>
  <c r="F242" i="9"/>
  <c r="B242" i="9" s="1"/>
  <c r="E242" i="9"/>
  <c r="M241" i="9"/>
  <c r="L241" i="9"/>
  <c r="F241" i="9" s="1"/>
  <c r="E241" i="9"/>
  <c r="B241" i="9"/>
  <c r="M240" i="9"/>
  <c r="F240" i="9" s="1"/>
  <c r="L240" i="9"/>
  <c r="E240" i="9"/>
  <c r="B240" i="9"/>
  <c r="M239" i="9"/>
  <c r="L239" i="9"/>
  <c r="F239" i="9"/>
  <c r="E239" i="9"/>
  <c r="B239" i="9" s="1"/>
  <c r="M238" i="9"/>
  <c r="L238" i="9"/>
  <c r="F238" i="9"/>
  <c r="B238" i="9" s="1"/>
  <c r="E238" i="9"/>
  <c r="M237" i="9"/>
  <c r="L237" i="9"/>
  <c r="F237" i="9" s="1"/>
  <c r="E237" i="9"/>
  <c r="B237" i="9"/>
  <c r="M236" i="9"/>
  <c r="F236" i="9" s="1"/>
  <c r="L236" i="9"/>
  <c r="E236" i="9"/>
  <c r="B236" i="9"/>
  <c r="M235" i="9"/>
  <c r="L235" i="9"/>
  <c r="F235" i="9"/>
  <c r="E235" i="9"/>
  <c r="B235" i="9" s="1"/>
  <c r="M234" i="9"/>
  <c r="L234" i="9"/>
  <c r="F234" i="9"/>
  <c r="B234" i="9" s="1"/>
  <c r="E234" i="9"/>
  <c r="M233" i="9"/>
  <c r="L233" i="9"/>
  <c r="F233" i="9" s="1"/>
  <c r="E233" i="9"/>
  <c r="B233" i="9"/>
  <c r="M232" i="9"/>
  <c r="L232" i="9"/>
  <c r="F232" i="9" s="1"/>
  <c r="E232" i="9"/>
  <c r="B232" i="9"/>
  <c r="M231" i="9"/>
  <c r="L231" i="9"/>
  <c r="F231" i="9"/>
  <c r="E231" i="9"/>
  <c r="B231" i="9" s="1"/>
  <c r="M230" i="9"/>
  <c r="L230" i="9"/>
  <c r="F230" i="9"/>
  <c r="B230" i="9" s="1"/>
  <c r="E230" i="9"/>
  <c r="M229" i="9"/>
  <c r="L229" i="9"/>
  <c r="F229" i="9" s="1"/>
  <c r="E229" i="9"/>
  <c r="B229" i="9"/>
  <c r="M228" i="9"/>
  <c r="L228" i="9"/>
  <c r="F228" i="9" s="1"/>
  <c r="E228" i="9"/>
  <c r="B228" i="9"/>
  <c r="M227" i="9"/>
  <c r="L227" i="9"/>
  <c r="F227" i="9"/>
  <c r="E227" i="9"/>
  <c r="B227" i="9" s="1"/>
  <c r="M226" i="9"/>
  <c r="L226" i="9"/>
  <c r="F226" i="9"/>
  <c r="B226" i="9" s="1"/>
  <c r="E226" i="9"/>
  <c r="M225" i="9"/>
  <c r="L225" i="9"/>
  <c r="F225" i="9" s="1"/>
  <c r="E225" i="9"/>
  <c r="B225" i="9"/>
  <c r="M224" i="9"/>
  <c r="L224" i="9"/>
  <c r="F224" i="9" s="1"/>
  <c r="E224" i="9"/>
  <c r="B224" i="9"/>
  <c r="M223" i="9"/>
  <c r="F223" i="9" s="1"/>
  <c r="L223" i="9"/>
  <c r="E223" i="9"/>
  <c r="M222" i="9"/>
  <c r="F222" i="9" s="1"/>
  <c r="B222" i="9" s="1"/>
  <c r="L222" i="9"/>
  <c r="E222" i="9"/>
  <c r="M221" i="9"/>
  <c r="L221" i="9"/>
  <c r="E221" i="9"/>
  <c r="M220" i="9"/>
  <c r="L220" i="9"/>
  <c r="E220" i="9"/>
  <c r="M219" i="9"/>
  <c r="F219" i="9" s="1"/>
  <c r="L219" i="9"/>
  <c r="E219" i="9"/>
  <c r="M218" i="9"/>
  <c r="F218" i="9" s="1"/>
  <c r="B218" i="9" s="1"/>
  <c r="L218" i="9"/>
  <c r="E218" i="9"/>
  <c r="M217" i="9"/>
  <c r="L217" i="9"/>
  <c r="E217" i="9"/>
  <c r="M216" i="9"/>
  <c r="F216" i="9" s="1"/>
  <c r="L216" i="9"/>
  <c r="E216" i="9"/>
  <c r="B216" i="9"/>
  <c r="M215" i="9"/>
  <c r="L215" i="9"/>
  <c r="F215" i="9" s="1"/>
  <c r="E215" i="9"/>
  <c r="M214" i="9"/>
  <c r="L214" i="9"/>
  <c r="F214" i="9"/>
  <c r="B214" i="9" s="1"/>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G159" i="9"/>
  <c r="E159" i="9" s="1"/>
  <c r="F159" i="9"/>
  <c r="B159" i="9"/>
  <c r="H158" i="9"/>
  <c r="G158" i="9"/>
  <c r="F158" i="9"/>
  <c r="E158" i="9"/>
  <c r="B158" i="9" s="1"/>
  <c r="H157" i="9"/>
  <c r="G157" i="9"/>
  <c r="F157" i="9"/>
  <c r="E157" i="9"/>
  <c r="H156" i="9"/>
  <c r="G156" i="9"/>
  <c r="E156" i="9" s="1"/>
  <c r="F156" i="9"/>
  <c r="B156" i="9" s="1"/>
  <c r="H155" i="9"/>
  <c r="G155" i="9"/>
  <c r="F155" i="9"/>
  <c r="E155" i="9"/>
  <c r="B155" i="9" s="1"/>
  <c r="H154" i="9"/>
  <c r="E154" i="9" s="1"/>
  <c r="G154" i="9"/>
  <c r="F154" i="9"/>
  <c r="H153" i="9"/>
  <c r="G153" i="9"/>
  <c r="E153" i="9" s="1"/>
  <c r="B153" i="9" s="1"/>
  <c r="F153" i="9"/>
  <c r="H152" i="9"/>
  <c r="G152" i="9"/>
  <c r="F152" i="9"/>
  <c r="H151" i="9"/>
  <c r="G151" i="9"/>
  <c r="E151" i="9" s="1"/>
  <c r="B151" i="9" s="1"/>
  <c r="F151" i="9"/>
  <c r="H150" i="9"/>
  <c r="E150" i="9" s="1"/>
  <c r="G150" i="9"/>
  <c r="F150" i="9"/>
  <c r="B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F143" i="9"/>
  <c r="H142" i="9"/>
  <c r="G142" i="9"/>
  <c r="F142" i="9"/>
  <c r="E142" i="9"/>
  <c r="B142" i="9" s="1"/>
  <c r="H141" i="9"/>
  <c r="G141" i="9"/>
  <c r="F141" i="9"/>
  <c r="E141" i="9"/>
  <c r="H140" i="9"/>
  <c r="G140" i="9"/>
  <c r="E140" i="9" s="1"/>
  <c r="F140" i="9"/>
  <c r="B140" i="9" s="1"/>
  <c r="H139" i="9"/>
  <c r="G139" i="9"/>
  <c r="F139" i="9"/>
  <c r="E139" i="9"/>
  <c r="B139" i="9" s="1"/>
  <c r="H138" i="9"/>
  <c r="E138" i="9" s="1"/>
  <c r="G138" i="9"/>
  <c r="F138" i="9"/>
  <c r="H137" i="9"/>
  <c r="G137" i="9"/>
  <c r="E137" i="9" s="1"/>
  <c r="B137" i="9" s="1"/>
  <c r="F137" i="9"/>
  <c r="H136" i="9"/>
  <c r="G136" i="9"/>
  <c r="F136" i="9"/>
  <c r="H135" i="9"/>
  <c r="G135" i="9"/>
  <c r="F135" i="9"/>
  <c r="H134" i="9"/>
  <c r="E134" i="9" s="1"/>
  <c r="B134" i="9" s="1"/>
  <c r="G134" i="9"/>
  <c r="F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F127" i="9"/>
  <c r="B127" i="9"/>
  <c r="H126" i="9"/>
  <c r="G126" i="9"/>
  <c r="F126" i="9"/>
  <c r="E126" i="9"/>
  <c r="B126" i="9" s="1"/>
  <c r="H125" i="9"/>
  <c r="G125" i="9"/>
  <c r="F125" i="9"/>
  <c r="E125" i="9"/>
  <c r="H124" i="9"/>
  <c r="G124" i="9"/>
  <c r="E124" i="9" s="1"/>
  <c r="F124" i="9"/>
  <c r="B124" i="9" s="1"/>
  <c r="H123" i="9"/>
  <c r="G123" i="9"/>
  <c r="F123" i="9"/>
  <c r="E123" i="9"/>
  <c r="B123" i="9" s="1"/>
  <c r="H122" i="9"/>
  <c r="E122" i="9" s="1"/>
  <c r="G122" i="9"/>
  <c r="F122" i="9"/>
  <c r="H121" i="9"/>
  <c r="G121" i="9"/>
  <c r="E121" i="9" s="1"/>
  <c r="B121" i="9" s="1"/>
  <c r="F121" i="9"/>
  <c r="H120" i="9"/>
  <c r="G120" i="9"/>
  <c r="F120" i="9"/>
  <c r="H119" i="9"/>
  <c r="G119" i="9"/>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E111" i="9" s="1"/>
  <c r="F111" i="9"/>
  <c r="B111" i="9"/>
  <c r="H110" i="9"/>
  <c r="G110" i="9"/>
  <c r="F110" i="9"/>
  <c r="E110" i="9"/>
  <c r="B110" i="9" s="1"/>
  <c r="H109" i="9"/>
  <c r="G109" i="9"/>
  <c r="F109" i="9"/>
  <c r="E109" i="9"/>
  <c r="H108" i="9"/>
  <c r="G108" i="9"/>
  <c r="E108" i="9" s="1"/>
  <c r="F108" i="9"/>
  <c r="B108" i="9" s="1"/>
  <c r="H107" i="9"/>
  <c r="G107" i="9"/>
  <c r="F107" i="9"/>
  <c r="E107" i="9"/>
  <c r="B107" i="9" s="1"/>
  <c r="H106" i="9"/>
  <c r="E106" i="9" s="1"/>
  <c r="G106" i="9"/>
  <c r="F106" i="9"/>
  <c r="H105" i="9"/>
  <c r="G105" i="9"/>
  <c r="E105" i="9" s="1"/>
  <c r="B105" i="9" s="1"/>
  <c r="F105" i="9"/>
  <c r="H104" i="9"/>
  <c r="G104" i="9"/>
  <c r="F104" i="9"/>
  <c r="H103" i="9"/>
  <c r="G103" i="9"/>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E97" i="9" s="1"/>
  <c r="B97" i="9" s="1"/>
  <c r="F97" i="9"/>
  <c r="H96" i="9"/>
  <c r="G96" i="9"/>
  <c r="E96" i="9" s="1"/>
  <c r="B96" i="9" s="1"/>
  <c r="F96" i="9"/>
  <c r="H95" i="9"/>
  <c r="E95" i="9" s="1"/>
  <c r="B95" i="9" s="1"/>
  <c r="G95" i="9"/>
  <c r="F95" i="9"/>
  <c r="H94" i="9"/>
  <c r="G94" i="9"/>
  <c r="E94" i="9" s="1"/>
  <c r="B94" i="9" s="1"/>
  <c r="F94" i="9"/>
  <c r="H93" i="9"/>
  <c r="G93" i="9"/>
  <c r="E93" i="9" s="1"/>
  <c r="B93" i="9" s="1"/>
  <c r="F93" i="9"/>
  <c r="H92" i="9"/>
  <c r="G92" i="9"/>
  <c r="E92" i="9" s="1"/>
  <c r="B92" i="9" s="1"/>
  <c r="F92" i="9"/>
  <c r="H91" i="9"/>
  <c r="G91" i="9"/>
  <c r="F91" i="9"/>
  <c r="E91" i="9"/>
  <c r="B91" i="9" s="1"/>
  <c r="H90" i="9"/>
  <c r="G90" i="9"/>
  <c r="F90" i="9"/>
  <c r="E90" i="9"/>
  <c r="H89" i="9"/>
  <c r="G89" i="9"/>
  <c r="E89" i="9" s="1"/>
  <c r="F89" i="9"/>
  <c r="B89" i="9" s="1"/>
  <c r="H88" i="9"/>
  <c r="G88" i="9"/>
  <c r="F88" i="9"/>
  <c r="E88" i="9"/>
  <c r="B88" i="9" s="1"/>
  <c r="H87" i="9"/>
  <c r="E87" i="9" s="1"/>
  <c r="B87" i="9" s="1"/>
  <c r="G87" i="9"/>
  <c r="F87" i="9"/>
  <c r="H86" i="9"/>
  <c r="G86" i="9"/>
  <c r="E86" i="9" s="1"/>
  <c r="B86" i="9" s="1"/>
  <c r="F86" i="9"/>
  <c r="H85" i="9"/>
  <c r="G85" i="9"/>
  <c r="F85" i="9"/>
  <c r="H84" i="9"/>
  <c r="G84" i="9"/>
  <c r="F84" i="9"/>
  <c r="H83" i="9"/>
  <c r="G83" i="9"/>
  <c r="F83" i="9"/>
  <c r="E83" i="9"/>
  <c r="B83" i="9" s="1"/>
  <c r="H82" i="9"/>
  <c r="G82" i="9"/>
  <c r="F82" i="9"/>
  <c r="E82" i="9"/>
  <c r="H81" i="9"/>
  <c r="G81" i="9"/>
  <c r="E81" i="9" s="1"/>
  <c r="F81" i="9"/>
  <c r="B81" i="9" s="1"/>
  <c r="H80" i="9"/>
  <c r="G80" i="9"/>
  <c r="F80" i="9"/>
  <c r="E80" i="9"/>
  <c r="B80" i="9" s="1"/>
  <c r="H79" i="9"/>
  <c r="E79" i="9" s="1"/>
  <c r="G79" i="9"/>
  <c r="F79" i="9"/>
  <c r="H78" i="9"/>
  <c r="G78" i="9"/>
  <c r="E78" i="9" s="1"/>
  <c r="B78" i="9" s="1"/>
  <c r="F78" i="9"/>
  <c r="H77" i="9"/>
  <c r="G77" i="9"/>
  <c r="F77" i="9"/>
  <c r="H76" i="9"/>
  <c r="G76" i="9"/>
  <c r="E76" i="9" s="1"/>
  <c r="B76" i="9" s="1"/>
  <c r="F76" i="9"/>
  <c r="H75" i="9"/>
  <c r="G75" i="9"/>
  <c r="F75" i="9"/>
  <c r="E75" i="9"/>
  <c r="B75" i="9" s="1"/>
  <c r="H74" i="9"/>
  <c r="G74" i="9"/>
  <c r="F74" i="9"/>
  <c r="E74" i="9"/>
  <c r="H73" i="9"/>
  <c r="G73" i="9"/>
  <c r="E73" i="9" s="1"/>
  <c r="F73" i="9"/>
  <c r="B73" i="9" s="1"/>
  <c r="H72" i="9"/>
  <c r="G72" i="9"/>
  <c r="F72" i="9"/>
  <c r="E72" i="9"/>
  <c r="B72" i="9" s="1"/>
  <c r="H71" i="9"/>
  <c r="E71" i="9" s="1"/>
  <c r="B71" i="9" s="1"/>
  <c r="G71" i="9"/>
  <c r="F71" i="9"/>
  <c r="H70" i="9"/>
  <c r="G70" i="9"/>
  <c r="E70" i="9" s="1"/>
  <c r="B70" i="9" s="1"/>
  <c r="F70" i="9"/>
  <c r="H69" i="9"/>
  <c r="G69" i="9"/>
  <c r="F69" i="9"/>
  <c r="H68" i="9"/>
  <c r="G68" i="9"/>
  <c r="F68" i="9"/>
  <c r="H67" i="9"/>
  <c r="G67" i="9"/>
  <c r="F67" i="9"/>
  <c r="E67" i="9"/>
  <c r="B67" i="9" s="1"/>
  <c r="H66" i="9"/>
  <c r="G66" i="9"/>
  <c r="F66" i="9"/>
  <c r="E66" i="9"/>
  <c r="H65" i="9"/>
  <c r="G65" i="9"/>
  <c r="E65" i="9" s="1"/>
  <c r="F65" i="9"/>
  <c r="B65" i="9" s="1"/>
  <c r="H64" i="9"/>
  <c r="G64" i="9"/>
  <c r="F64" i="9"/>
  <c r="E64" i="9"/>
  <c r="B64" i="9" s="1"/>
  <c r="H63" i="9"/>
  <c r="E63" i="9" s="1"/>
  <c r="G63" i="9"/>
  <c r="F63" i="9"/>
  <c r="H62" i="9"/>
  <c r="G62" i="9"/>
  <c r="E62" i="9" s="1"/>
  <c r="B62" i="9" s="1"/>
  <c r="F62" i="9"/>
  <c r="H61" i="9"/>
  <c r="G61" i="9"/>
  <c r="F61" i="9"/>
  <c r="H60" i="9"/>
  <c r="G60" i="9"/>
  <c r="E60" i="9" s="1"/>
  <c r="B60" i="9" s="1"/>
  <c r="F60" i="9"/>
  <c r="H59" i="9"/>
  <c r="G59" i="9"/>
  <c r="F59" i="9"/>
  <c r="E59" i="9"/>
  <c r="B59" i="9" s="1"/>
  <c r="H58" i="9"/>
  <c r="G58" i="9"/>
  <c r="F58" i="9"/>
  <c r="E58" i="9"/>
  <c r="H57" i="9"/>
  <c r="G57" i="9"/>
  <c r="E57" i="9" s="1"/>
  <c r="F57" i="9"/>
  <c r="B57" i="9" s="1"/>
  <c r="H56" i="9"/>
  <c r="G56" i="9"/>
  <c r="F56" i="9"/>
  <c r="E56" i="9"/>
  <c r="B56" i="9" s="1"/>
  <c r="H55" i="9"/>
  <c r="E55" i="9" s="1"/>
  <c r="B55" i="9" s="1"/>
  <c r="G55" i="9"/>
  <c r="F55" i="9"/>
  <c r="H54" i="9"/>
  <c r="G54" i="9"/>
  <c r="E54" i="9" s="1"/>
  <c r="B54" i="9" s="1"/>
  <c r="F54" i="9"/>
  <c r="H53" i="9"/>
  <c r="G53" i="9"/>
  <c r="F53" i="9"/>
  <c r="H52" i="9"/>
  <c r="G52" i="9"/>
  <c r="F52" i="9"/>
  <c r="H51" i="9"/>
  <c r="E51" i="9" s="1"/>
  <c r="B51" i="9" s="1"/>
  <c r="G51" i="9"/>
  <c r="F51" i="9"/>
  <c r="H50" i="9"/>
  <c r="G50" i="9"/>
  <c r="F50" i="9"/>
  <c r="E50" i="9"/>
  <c r="B50" i="9" s="1"/>
  <c r="H49" i="9"/>
  <c r="G49" i="9"/>
  <c r="E49" i="9" s="1"/>
  <c r="F49" i="9"/>
  <c r="B49" i="9"/>
  <c r="H48" i="9"/>
  <c r="G48" i="9"/>
  <c r="F48" i="9"/>
  <c r="E48" i="9"/>
  <c r="B48" i="9" s="1"/>
  <c r="H47" i="9"/>
  <c r="E47" i="9" s="1"/>
  <c r="G47" i="9"/>
  <c r="F47" i="9"/>
  <c r="H46" i="9"/>
  <c r="G46" i="9"/>
  <c r="F46" i="9"/>
  <c r="H45" i="9"/>
  <c r="G45" i="9"/>
  <c r="E45" i="9" s="1"/>
  <c r="B45" i="9" s="1"/>
  <c r="F45" i="9"/>
  <c r="H44" i="9"/>
  <c r="G44" i="9"/>
  <c r="E44" i="9" s="1"/>
  <c r="B44" i="9" s="1"/>
  <c r="F44" i="9"/>
  <c r="H43" i="9"/>
  <c r="E43" i="9" s="1"/>
  <c r="B43" i="9" s="1"/>
  <c r="G43" i="9"/>
  <c r="F43" i="9"/>
  <c r="H42" i="9"/>
  <c r="E42" i="9" s="1"/>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E34" i="9"/>
  <c r="B34" i="9" s="1"/>
  <c r="H33" i="9"/>
  <c r="G33" i="9"/>
  <c r="F33" i="9"/>
  <c r="H32" i="9"/>
  <c r="G32" i="9"/>
  <c r="F32" i="9"/>
  <c r="E32" i="9"/>
  <c r="B32" i="9" s="1"/>
  <c r="H31" i="9"/>
  <c r="E31" i="9" s="1"/>
  <c r="G31" i="9"/>
  <c r="F31" i="9"/>
  <c r="H30" i="9"/>
  <c r="G30" i="9"/>
  <c r="E30" i="9" s="1"/>
  <c r="B30" i="9" s="1"/>
  <c r="F30" i="9"/>
  <c r="H29" i="9"/>
  <c r="G29" i="9"/>
  <c r="E29" i="9" s="1"/>
  <c r="B29" i="9" s="1"/>
  <c r="F29" i="9"/>
  <c r="H28" i="9"/>
  <c r="G28" i="9"/>
  <c r="E28" i="9" s="1"/>
  <c r="B28" i="9" s="1"/>
  <c r="F28" i="9"/>
  <c r="H27" i="9"/>
  <c r="G27" i="9"/>
  <c r="F27" i="9"/>
  <c r="E27" i="9"/>
  <c r="B27" i="9" s="1"/>
  <c r="H26" i="9"/>
  <c r="G26" i="9"/>
  <c r="F26" i="9"/>
  <c r="E26" i="9"/>
  <c r="H25" i="9"/>
  <c r="G25" i="9"/>
  <c r="E25" i="9" s="1"/>
  <c r="F25" i="9"/>
  <c r="B25" i="9" s="1"/>
  <c r="H24" i="9"/>
  <c r="G24" i="9"/>
  <c r="F24" i="9"/>
  <c r="E24" i="9"/>
  <c r="H23" i="9"/>
  <c r="G23" i="9"/>
  <c r="F23" i="9"/>
  <c r="H22" i="9"/>
  <c r="G22" i="9"/>
  <c r="E22" i="9" s="1"/>
  <c r="B22" i="9" s="1"/>
  <c r="F22" i="9"/>
  <c r="F21" i="9"/>
  <c r="F4" i="9"/>
  <c r="O3" i="9"/>
  <c r="G275" i="9" s="1"/>
  <c r="E275" i="9" s="1"/>
  <c r="B275" i="9" s="1"/>
  <c r="I3" i="9"/>
  <c r="G164" i="9" s="1"/>
  <c r="E164" i="9" s="1"/>
  <c r="B164" i="9" s="1"/>
  <c r="H3" i="9"/>
  <c r="G3" i="9"/>
  <c r="D101" i="8"/>
  <c r="D95" i="8"/>
  <c r="D90" i="8"/>
  <c r="C1565" i="1" s="1"/>
  <c r="H1565" i="1" s="1"/>
  <c r="D85" i="8"/>
  <c r="D80" i="8"/>
  <c r="D75" i="8"/>
  <c r="D70" i="8"/>
  <c r="C1545" i="1" s="1"/>
  <c r="D65" i="8"/>
  <c r="D60" i="8"/>
  <c r="D55" i="8"/>
  <c r="D50" i="8"/>
  <c r="D44" i="8"/>
  <c r="D36" i="8"/>
  <c r="D26" i="8"/>
  <c r="D18" i="8"/>
  <c r="D8" i="8"/>
  <c r="D6" i="8"/>
  <c r="E44" i="7"/>
  <c r="D44" i="7"/>
  <c r="E39" i="7"/>
  <c r="D39" i="7"/>
  <c r="D38" i="7" s="1"/>
  <c r="E38" i="7"/>
  <c r="E30" i="7"/>
  <c r="D30" i="7"/>
  <c r="E23" i="7"/>
  <c r="E22" i="7" s="1"/>
  <c r="D23" i="7"/>
  <c r="D22" i="7"/>
  <c r="E14" i="7"/>
  <c r="D14" i="7"/>
  <c r="E7" i="7"/>
  <c r="D7" i="7"/>
  <c r="E6" i="7"/>
  <c r="E5" i="7" s="1"/>
  <c r="E141" i="6"/>
  <c r="F140" i="6"/>
  <c r="F139" i="6"/>
  <c r="F138" i="6"/>
  <c r="F137" i="6"/>
  <c r="F136" i="6"/>
  <c r="F135" i="6"/>
  <c r="F134" i="6"/>
  <c r="F133" i="6"/>
  <c r="F132" i="6"/>
  <c r="F131" i="6"/>
  <c r="F130" i="6"/>
  <c r="E130" i="6"/>
  <c r="D130" i="6"/>
  <c r="D129" i="6" s="1"/>
  <c r="F129" i="6" s="1"/>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383" i="1" s="1"/>
  <c r="D90" i="6"/>
  <c r="F88" i="6"/>
  <c r="F87" i="6"/>
  <c r="F86" i="6"/>
  <c r="F85" i="6"/>
  <c r="F84" i="6"/>
  <c r="F83" i="6"/>
  <c r="E82" i="6"/>
  <c r="D1376" i="1" s="1"/>
  <c r="H1376" i="1" s="1"/>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E245" i="5" s="1"/>
  <c r="D250" i="5"/>
  <c r="F249" i="5"/>
  <c r="F248" i="5"/>
  <c r="F247" i="5"/>
  <c r="E246" i="5"/>
  <c r="D246" i="5"/>
  <c r="F244" i="5"/>
  <c r="F243" i="5"/>
  <c r="E242" i="5"/>
  <c r="D242" i="5"/>
  <c r="F242" i="5" s="1"/>
  <c r="F241" i="5"/>
  <c r="F240" i="5"/>
  <c r="E239" i="5"/>
  <c r="E238" i="5" s="1"/>
  <c r="E237" i="5" s="1"/>
  <c r="I23" i="3"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H1142" i="1" s="1"/>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D135" i="5"/>
  <c r="E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D625" i="4"/>
  <c r="F624" i="4"/>
  <c r="F623" i="4"/>
  <c r="F622" i="4"/>
  <c r="F621" i="4"/>
  <c r="F620" i="4"/>
  <c r="F619" i="4"/>
  <c r="F618" i="4"/>
  <c r="F617" i="4"/>
  <c r="E617" i="4"/>
  <c r="D617" i="4"/>
  <c r="F616" i="4"/>
  <c r="F615" i="4"/>
  <c r="F614" i="4"/>
  <c r="F613" i="4"/>
  <c r="E612" i="4"/>
  <c r="D612" i="4"/>
  <c r="F611" i="4"/>
  <c r="F610" i="4"/>
  <c r="F609" i="4"/>
  <c r="F608" i="4"/>
  <c r="F607" i="4"/>
  <c r="F606" i="4"/>
  <c r="F605" i="4"/>
  <c r="E605" i="4"/>
  <c r="D599" i="1" s="1"/>
  <c r="H599" i="1" s="1"/>
  <c r="D605" i="4"/>
  <c r="F604" i="4"/>
  <c r="F603" i="4"/>
  <c r="E603" i="4"/>
  <c r="D603" i="4"/>
  <c r="G143" i="9" s="1"/>
  <c r="F602" i="4"/>
  <c r="F601" i="4"/>
  <c r="F600" i="4"/>
  <c r="E599" i="4"/>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24" i="1" s="1"/>
  <c r="H424" i="1" s="1"/>
  <c r="D430" i="4"/>
  <c r="F430" i="4" s="1"/>
  <c r="F429" i="4"/>
  <c r="F428" i="4"/>
  <c r="F427" i="4"/>
  <c r="E427" i="4"/>
  <c r="D427" i="4"/>
  <c r="F426" i="4"/>
  <c r="F425" i="4"/>
  <c r="F424" i="4"/>
  <c r="F423" i="4"/>
  <c r="E422" i="4"/>
  <c r="D422" i="4"/>
  <c r="E418" i="4"/>
  <c r="F418" i="4" s="1"/>
  <c r="D418" i="4"/>
  <c r="E417" i="4"/>
  <c r="D412" i="1" s="1"/>
  <c r="D417" i="4"/>
  <c r="E416" i="4"/>
  <c r="D411" i="1" s="1"/>
  <c r="D416" i="4"/>
  <c r="F411" i="4"/>
  <c r="F410" i="4"/>
  <c r="F409" i="4"/>
  <c r="F406" i="4"/>
  <c r="F405" i="4"/>
  <c r="F404" i="4"/>
  <c r="F403" i="4"/>
  <c r="E402" i="4"/>
  <c r="D402" i="4"/>
  <c r="F401" i="4"/>
  <c r="E400" i="4"/>
  <c r="D400" i="4"/>
  <c r="F400" i="4" s="1"/>
  <c r="F399" i="4"/>
  <c r="F398" i="4"/>
  <c r="E397" i="4"/>
  <c r="E396" i="4" s="1"/>
  <c r="D397" i="4"/>
  <c r="F397" i="4" s="1"/>
  <c r="D396" i="4"/>
  <c r="F395" i="4"/>
  <c r="F394" i="4"/>
  <c r="F393" i="4"/>
  <c r="F392" i="4"/>
  <c r="E391" i="4"/>
  <c r="F391" i="4" s="1"/>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E351" i="4" s="1"/>
  <c r="D346" i="1"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294" i="1"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F273" i="4" s="1"/>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3" i="1" s="1"/>
  <c r="H243" i="1" s="1"/>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5" i="1" s="1"/>
  <c r="H215" i="1" s="1"/>
  <c r="D219" i="4"/>
  <c r="F218" i="4"/>
  <c r="F217" i="4"/>
  <c r="F216" i="4"/>
  <c r="E216" i="4"/>
  <c r="D216" i="4"/>
  <c r="F215" i="4"/>
  <c r="E215" i="4"/>
  <c r="D211" i="1" s="1"/>
  <c r="H211" i="1" s="1"/>
  <c r="D215" i="4"/>
  <c r="F214" i="4"/>
  <c r="F213" i="4"/>
  <c r="F212" i="4"/>
  <c r="F211" i="4"/>
  <c r="E210" i="4"/>
  <c r="D210" i="4"/>
  <c r="F209" i="4"/>
  <c r="F208" i="4"/>
  <c r="F207" i="4"/>
  <c r="F206" i="4"/>
  <c r="F205" i="4"/>
  <c r="F204" i="4"/>
  <c r="F203" i="4"/>
  <c r="F202" i="4"/>
  <c r="E202" i="4"/>
  <c r="D202" i="4"/>
  <c r="F201" i="4"/>
  <c r="F200" i="4"/>
  <c r="F199" i="4"/>
  <c r="F198" i="4"/>
  <c r="F197" i="4"/>
  <c r="E197" i="4"/>
  <c r="D197" i="4"/>
  <c r="E196" i="4"/>
  <c r="D192" i="1"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5" i="1" s="1"/>
  <c r="H165" i="1" s="1"/>
  <c r="D169" i="4"/>
  <c r="F168" i="4"/>
  <c r="F167" i="4"/>
  <c r="F166" i="4"/>
  <c r="F165" i="4"/>
  <c r="E164" i="4"/>
  <c r="D160" i="1" s="1"/>
  <c r="H160" i="1" s="1"/>
  <c r="D164" i="4"/>
  <c r="F164" i="4" s="1"/>
  <c r="D163" i="4"/>
  <c r="F162" i="4"/>
  <c r="F161" i="4"/>
  <c r="F160" i="4"/>
  <c r="F159" i="4"/>
  <c r="E159" i="4"/>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8" i="4"/>
  <c r="F137" i="4"/>
  <c r="F136" i="4"/>
  <c r="F135" i="4"/>
  <c r="F134" i="4"/>
  <c r="E134" i="4"/>
  <c r="D134" i="4"/>
  <c r="E133" i="4"/>
  <c r="D133" i="4"/>
  <c r="F132" i="4"/>
  <c r="F131" i="4"/>
  <c r="F130" i="4"/>
  <c r="F129" i="4"/>
  <c r="E128" i="4"/>
  <c r="D128" i="4"/>
  <c r="F128" i="4" s="1"/>
  <c r="F127" i="4"/>
  <c r="F126" i="4"/>
  <c r="E125" i="4"/>
  <c r="F125" i="4" s="1"/>
  <c r="D125" i="4"/>
  <c r="E124" i="4"/>
  <c r="D120" i="1"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E50" i="4" s="1"/>
  <c r="D46" i="1"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C1580" i="1"/>
  <c r="G1579" i="1"/>
  <c r="C1579" i="1"/>
  <c r="H1579" i="1" s="1"/>
  <c r="C1578" i="1"/>
  <c r="H1577" i="1"/>
  <c r="G1577" i="1"/>
  <c r="C1577" i="1"/>
  <c r="H1576" i="1"/>
  <c r="G1576" i="1"/>
  <c r="C1576" i="1"/>
  <c r="C1575" i="1"/>
  <c r="H1574" i="1"/>
  <c r="C1574" i="1"/>
  <c r="G1574" i="1" s="1"/>
  <c r="H1573" i="1"/>
  <c r="G1573" i="1"/>
  <c r="C1573" i="1"/>
  <c r="C1572" i="1"/>
  <c r="G1571" i="1"/>
  <c r="C1571" i="1"/>
  <c r="H1571" i="1" s="1"/>
  <c r="C1570" i="1"/>
  <c r="H1569" i="1"/>
  <c r="G1569" i="1"/>
  <c r="C1569" i="1"/>
  <c r="H1568" i="1"/>
  <c r="G1568" i="1"/>
  <c r="C1568" i="1"/>
  <c r="C1567" i="1"/>
  <c r="H1566" i="1"/>
  <c r="C1566" i="1"/>
  <c r="G1566" i="1" s="1"/>
  <c r="G1565" i="1"/>
  <c r="H1564" i="1"/>
  <c r="C1564" i="1"/>
  <c r="G1564" i="1" s="1"/>
  <c r="G1563" i="1"/>
  <c r="C1563" i="1"/>
  <c r="H1563" i="1" s="1"/>
  <c r="C1562" i="1"/>
  <c r="G1562" i="1" s="1"/>
  <c r="H1561" i="1"/>
  <c r="G1561" i="1"/>
  <c r="C1561" i="1"/>
  <c r="C1560" i="1"/>
  <c r="H1560" i="1" s="1"/>
  <c r="C1559" i="1"/>
  <c r="H1559" i="1" s="1"/>
  <c r="C1558" i="1"/>
  <c r="G1558" i="1" s="1"/>
  <c r="H1557" i="1"/>
  <c r="G1557" i="1"/>
  <c r="C1557" i="1"/>
  <c r="H1556" i="1"/>
  <c r="C1556" i="1"/>
  <c r="G1556" i="1" s="1"/>
  <c r="G1555" i="1"/>
  <c r="C1555" i="1"/>
  <c r="H1555" i="1" s="1"/>
  <c r="C1554" i="1"/>
  <c r="G1554" i="1" s="1"/>
  <c r="H1553" i="1"/>
  <c r="G1553" i="1"/>
  <c r="C1553" i="1"/>
  <c r="C1552" i="1"/>
  <c r="H1552" i="1" s="1"/>
  <c r="C1551" i="1"/>
  <c r="H1551" i="1" s="1"/>
  <c r="C1550" i="1"/>
  <c r="G1550" i="1" s="1"/>
  <c r="H1549" i="1"/>
  <c r="G1549" i="1"/>
  <c r="C1549" i="1"/>
  <c r="H1548" i="1"/>
  <c r="C1548" i="1"/>
  <c r="G1548" i="1" s="1"/>
  <c r="G1547" i="1"/>
  <c r="C1547" i="1"/>
  <c r="H1547" i="1" s="1"/>
  <c r="C1546" i="1"/>
  <c r="G1546" i="1" s="1"/>
  <c r="H1545" i="1"/>
  <c r="G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H1530" i="1"/>
  <c r="C1530" i="1"/>
  <c r="G1530" i="1" s="1"/>
  <c r="H1529" i="1"/>
  <c r="G1529" i="1"/>
  <c r="C1529" i="1"/>
  <c r="C1528" i="1"/>
  <c r="H1528" i="1" s="1"/>
  <c r="C1527" i="1"/>
  <c r="H1526" i="1"/>
  <c r="C1526" i="1"/>
  <c r="G1526" i="1" s="1"/>
  <c r="C1523" i="1"/>
  <c r="H1522" i="1"/>
  <c r="C1522" i="1"/>
  <c r="G1522" i="1" s="1"/>
  <c r="H1521" i="1"/>
  <c r="G1521" i="1"/>
  <c r="C1521" i="1"/>
  <c r="G1520" i="1"/>
  <c r="C1520" i="1"/>
  <c r="H1520" i="1" s="1"/>
  <c r="C1519" i="1"/>
  <c r="C1516" i="1"/>
  <c r="H1516" i="1" s="1"/>
  <c r="C1515" i="1"/>
  <c r="H1514" i="1"/>
  <c r="C1514" i="1"/>
  <c r="G1514" i="1" s="1"/>
  <c r="H1513" i="1"/>
  <c r="G1513" i="1"/>
  <c r="C1513" i="1"/>
  <c r="C1512" i="1"/>
  <c r="H1512" i="1" s="1"/>
  <c r="C1511" i="1"/>
  <c r="H1510" i="1"/>
  <c r="C1510" i="1"/>
  <c r="G1510" i="1" s="1"/>
  <c r="H1509" i="1"/>
  <c r="G1509" i="1"/>
  <c r="C1509" i="1"/>
  <c r="C1508" i="1"/>
  <c r="H1508" i="1" s="1"/>
  <c r="C1507" i="1"/>
  <c r="H1506" i="1"/>
  <c r="C1506" i="1"/>
  <c r="G1506" i="1" s="1"/>
  <c r="H1505" i="1"/>
  <c r="G1505" i="1"/>
  <c r="C1505" i="1"/>
  <c r="C1504" i="1"/>
  <c r="H1504" i="1" s="1"/>
  <c r="C1503" i="1"/>
  <c r="H1502" i="1"/>
  <c r="C1502" i="1"/>
  <c r="G1502" i="1" s="1"/>
  <c r="C1500" i="1"/>
  <c r="H1500" i="1" s="1"/>
  <c r="H1498" i="1"/>
  <c r="C1498" i="1"/>
  <c r="G1498" i="1" s="1"/>
  <c r="H1497" i="1"/>
  <c r="G1497" i="1"/>
  <c r="C1497" i="1"/>
  <c r="C1496" i="1"/>
  <c r="H1496" i="1" s="1"/>
  <c r="C1495" i="1"/>
  <c r="H1494" i="1"/>
  <c r="C1494" i="1"/>
  <c r="G1494" i="1" s="1"/>
  <c r="H1493" i="1"/>
  <c r="G1493" i="1"/>
  <c r="C1493" i="1"/>
  <c r="C1492" i="1"/>
  <c r="H1492" i="1" s="1"/>
  <c r="C1491" i="1"/>
  <c r="H1490" i="1"/>
  <c r="C1490" i="1"/>
  <c r="G1490" i="1" s="1"/>
  <c r="H1489" i="1"/>
  <c r="G1489" i="1"/>
  <c r="C1489" i="1"/>
  <c r="C1488" i="1"/>
  <c r="H1488" i="1" s="1"/>
  <c r="C1487" i="1"/>
  <c r="H1486" i="1"/>
  <c r="C1486" i="1"/>
  <c r="G1486" i="1" s="1"/>
  <c r="H1485" i="1"/>
  <c r="G1485" i="1"/>
  <c r="C1485" i="1"/>
  <c r="C1484" i="1"/>
  <c r="H1484" i="1" s="1"/>
  <c r="C1483" i="1"/>
  <c r="H1482" i="1"/>
  <c r="C1482" i="1"/>
  <c r="G1482" i="1" s="1"/>
  <c r="H1481" i="1"/>
  <c r="G1481" i="1"/>
  <c r="C1481" i="1"/>
  <c r="C1480" i="1"/>
  <c r="H1479" i="1"/>
  <c r="G1479" i="1"/>
  <c r="I1479" i="1" s="1"/>
  <c r="D1479" i="1"/>
  <c r="C1479" i="1"/>
  <c r="J1479" i="1" s="1"/>
  <c r="J1478" i="1"/>
  <c r="D1478" i="1"/>
  <c r="C1478" i="1"/>
  <c r="H1477" i="1"/>
  <c r="G1477" i="1"/>
  <c r="I1477" i="1" s="1"/>
  <c r="D1477" i="1"/>
  <c r="C1477" i="1"/>
  <c r="J1477" i="1" s="1"/>
  <c r="J1476" i="1"/>
  <c r="D1476" i="1"/>
  <c r="C1476" i="1"/>
  <c r="D1475" i="1"/>
  <c r="C1475" i="1"/>
  <c r="H1474" i="1"/>
  <c r="G1474" i="1"/>
  <c r="I1474" i="1" s="1"/>
  <c r="D1474" i="1"/>
  <c r="C1474" i="1"/>
  <c r="J1474" i="1" s="1"/>
  <c r="D1473" i="1"/>
  <c r="C1473" i="1"/>
  <c r="H1472" i="1"/>
  <c r="G1472" i="1"/>
  <c r="I1472" i="1" s="1"/>
  <c r="D1472" i="1"/>
  <c r="C1472" i="1"/>
  <c r="J1472" i="1" s="1"/>
  <c r="D1471" i="1"/>
  <c r="C1471" i="1"/>
  <c r="D1470" i="1"/>
  <c r="C1470" i="1"/>
  <c r="D1469" i="1"/>
  <c r="C1469" i="1"/>
  <c r="H1468" i="1"/>
  <c r="G1468" i="1"/>
  <c r="I1468" i="1" s="1"/>
  <c r="D1468" i="1"/>
  <c r="C1468" i="1"/>
  <c r="J1468" i="1" s="1"/>
  <c r="D1467" i="1"/>
  <c r="C1467" i="1"/>
  <c r="H1466" i="1"/>
  <c r="G1466" i="1"/>
  <c r="I1466" i="1" s="1"/>
  <c r="D1466" i="1"/>
  <c r="C1466" i="1"/>
  <c r="J1466" i="1" s="1"/>
  <c r="D1465" i="1"/>
  <c r="C1465" i="1"/>
  <c r="H1464" i="1"/>
  <c r="G1464" i="1"/>
  <c r="I1464" i="1" s="1"/>
  <c r="D1464" i="1"/>
  <c r="C1464" i="1"/>
  <c r="J1464" i="1" s="1"/>
  <c r="D1463" i="1"/>
  <c r="C1463" i="1"/>
  <c r="H1462" i="1"/>
  <c r="G1462" i="1"/>
  <c r="I1462" i="1" s="1"/>
  <c r="D1462" i="1"/>
  <c r="C1462" i="1"/>
  <c r="J1462" i="1" s="1"/>
  <c r="H1461" i="1"/>
  <c r="G1461" i="1"/>
  <c r="D1461" i="1"/>
  <c r="C1461" i="1"/>
  <c r="D1460" i="1"/>
  <c r="C1460" i="1"/>
  <c r="H1459" i="1"/>
  <c r="G1459" i="1"/>
  <c r="I1459" i="1" s="1"/>
  <c r="D1459" i="1"/>
  <c r="C1459" i="1"/>
  <c r="J1459" i="1" s="1"/>
  <c r="D1458" i="1"/>
  <c r="C1458" i="1"/>
  <c r="H1457" i="1"/>
  <c r="G1457" i="1"/>
  <c r="I1457" i="1" s="1"/>
  <c r="D1457" i="1"/>
  <c r="C1457" i="1"/>
  <c r="J1457" i="1" s="1"/>
  <c r="D1456" i="1"/>
  <c r="C1456" i="1"/>
  <c r="H1455" i="1"/>
  <c r="G1455" i="1"/>
  <c r="I1455" i="1" s="1"/>
  <c r="D1455" i="1"/>
  <c r="C1455" i="1"/>
  <c r="J1455" i="1" s="1"/>
  <c r="H1454" i="1"/>
  <c r="G1454" i="1"/>
  <c r="D1454" i="1"/>
  <c r="C1454" i="1"/>
  <c r="D1453" i="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J1445" i="1" s="1"/>
  <c r="H1444" i="1"/>
  <c r="D1444" i="1"/>
  <c r="C1444" i="1"/>
  <c r="J1443" i="1"/>
  <c r="G1443" i="1"/>
  <c r="I1443" i="1" s="1"/>
  <c r="D1443" i="1"/>
  <c r="H1443" i="1" s="1"/>
  <c r="C1443" i="1"/>
  <c r="H1442" i="1"/>
  <c r="D1442" i="1"/>
  <c r="C1442" i="1"/>
  <c r="J1441" i="1"/>
  <c r="G1441" i="1"/>
  <c r="I1441" i="1" s="1"/>
  <c r="D1441" i="1"/>
  <c r="H1441" i="1" s="1"/>
  <c r="C1441" i="1"/>
  <c r="H1440" i="1"/>
  <c r="D1440" i="1"/>
  <c r="C1440" i="1"/>
  <c r="J1439" i="1"/>
  <c r="G1439" i="1"/>
  <c r="I1439" i="1" s="1"/>
  <c r="D1439" i="1"/>
  <c r="H1439" i="1" s="1"/>
  <c r="C1439" i="1"/>
  <c r="D1438" i="1"/>
  <c r="D1437" i="1"/>
  <c r="D1436" i="1"/>
  <c r="D1434" i="1"/>
  <c r="C1434" i="1"/>
  <c r="D1433" i="1"/>
  <c r="H1433" i="1" s="1"/>
  <c r="C1433" i="1"/>
  <c r="D1432" i="1"/>
  <c r="H1432" i="1" s="1"/>
  <c r="C1432" i="1"/>
  <c r="G1431" i="1"/>
  <c r="D1431" i="1"/>
  <c r="H1431" i="1" s="1"/>
  <c r="C1431" i="1"/>
  <c r="D1430" i="1"/>
  <c r="C1430" i="1"/>
  <c r="D1429" i="1"/>
  <c r="H1429" i="1" s="1"/>
  <c r="C1429" i="1"/>
  <c r="D1428" i="1"/>
  <c r="H1428" i="1" s="1"/>
  <c r="C1428" i="1"/>
  <c r="G1427" i="1"/>
  <c r="D1427" i="1"/>
  <c r="H1427" i="1" s="1"/>
  <c r="C1427" i="1"/>
  <c r="D1426" i="1"/>
  <c r="C1426" i="1"/>
  <c r="D1425" i="1"/>
  <c r="H1425" i="1" s="1"/>
  <c r="C1425" i="1"/>
  <c r="D1424" i="1"/>
  <c r="H1424" i="1" s="1"/>
  <c r="C1424" i="1"/>
  <c r="G1423" i="1"/>
  <c r="D1423" i="1"/>
  <c r="H1423" i="1" s="1"/>
  <c r="C1423" i="1"/>
  <c r="D1422" i="1"/>
  <c r="C1422" i="1"/>
  <c r="D1421" i="1"/>
  <c r="H1421" i="1" s="1"/>
  <c r="C1421" i="1"/>
  <c r="D1420" i="1"/>
  <c r="H1420" i="1" s="1"/>
  <c r="C1420" i="1"/>
  <c r="G1419" i="1"/>
  <c r="D1419" i="1"/>
  <c r="H1419" i="1" s="1"/>
  <c r="C1419" i="1"/>
  <c r="D1418" i="1"/>
  <c r="C1418" i="1"/>
  <c r="D1417" i="1"/>
  <c r="H1417" i="1" s="1"/>
  <c r="C1417" i="1"/>
  <c r="D1416" i="1"/>
  <c r="H1416" i="1" s="1"/>
  <c r="C1416" i="1"/>
  <c r="G1415" i="1"/>
  <c r="D1415" i="1"/>
  <c r="H1415" i="1" s="1"/>
  <c r="C1415" i="1"/>
  <c r="D1414" i="1"/>
  <c r="C1414" i="1"/>
  <c r="D1413" i="1"/>
  <c r="H1413" i="1" s="1"/>
  <c r="C1413" i="1"/>
  <c r="D1412" i="1"/>
  <c r="H1412" i="1" s="1"/>
  <c r="C1412" i="1"/>
  <c r="G1411" i="1"/>
  <c r="D1411" i="1"/>
  <c r="H1411" i="1" s="1"/>
  <c r="C1411" i="1"/>
  <c r="D1410" i="1"/>
  <c r="C1410" i="1"/>
  <c r="D1409" i="1"/>
  <c r="C1409" i="1"/>
  <c r="D1408" i="1"/>
  <c r="D1407" i="1"/>
  <c r="H1407" i="1" s="1"/>
  <c r="C1407" i="1"/>
  <c r="D1406" i="1"/>
  <c r="H1406" i="1" s="1"/>
  <c r="C1406" i="1"/>
  <c r="D1405" i="1"/>
  <c r="H1405" i="1" s="1"/>
  <c r="C1405" i="1"/>
  <c r="D1404" i="1"/>
  <c r="H1404" i="1" s="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D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G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D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3" i="1"/>
  <c r="D1303" i="1"/>
  <c r="G1303" i="1" s="1"/>
  <c r="C1303" i="1"/>
  <c r="H1302" i="1"/>
  <c r="D1302" i="1"/>
  <c r="G1302" i="1" s="1"/>
  <c r="C1302" i="1"/>
  <c r="H1301" i="1"/>
  <c r="D1301" i="1"/>
  <c r="G1301" i="1" s="1"/>
  <c r="C1301" i="1"/>
  <c r="H1300" i="1"/>
  <c r="D1300" i="1"/>
  <c r="G1300" i="1" s="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D1219" i="1"/>
  <c r="H1218" i="1"/>
  <c r="G1218" i="1"/>
  <c r="D1218" i="1"/>
  <c r="C1218" i="1"/>
  <c r="H1217" i="1"/>
  <c r="G1217" i="1"/>
  <c r="D1217" i="1"/>
  <c r="C1217" i="1"/>
  <c r="D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G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H717" i="1"/>
  <c r="G717" i="1"/>
  <c r="D717" i="1"/>
  <c r="C717" i="1"/>
  <c r="H716" i="1"/>
  <c r="G716" i="1"/>
  <c r="D716" i="1"/>
  <c r="C716" i="1"/>
  <c r="D715" i="1"/>
  <c r="H715" i="1" s="1"/>
  <c r="C715" i="1"/>
  <c r="H714" i="1"/>
  <c r="G714" i="1"/>
  <c r="D714" i="1"/>
  <c r="C714" i="1"/>
  <c r="D713" i="1"/>
  <c r="H713" i="1" s="1"/>
  <c r="C713" i="1"/>
  <c r="H712" i="1"/>
  <c r="G712" i="1"/>
  <c r="D712" i="1"/>
  <c r="C712" i="1"/>
  <c r="D711" i="1"/>
  <c r="H711" i="1" s="1"/>
  <c r="C711" i="1"/>
  <c r="D710" i="1"/>
  <c r="H710" i="1" s="1"/>
  <c r="C710" i="1"/>
  <c r="D709" i="1"/>
  <c r="H709" i="1" s="1"/>
  <c r="C709" i="1"/>
  <c r="H708" i="1"/>
  <c r="G708" i="1"/>
  <c r="D708" i="1"/>
  <c r="C708" i="1"/>
  <c r="H707" i="1"/>
  <c r="G707" i="1"/>
  <c r="D707" i="1"/>
  <c r="C707" i="1"/>
  <c r="H706" i="1"/>
  <c r="G706" i="1"/>
  <c r="D706" i="1"/>
  <c r="C706" i="1"/>
  <c r="D705" i="1"/>
  <c r="H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G671" i="1" s="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G648" i="1"/>
  <c r="D648" i="1"/>
  <c r="C648" i="1"/>
  <c r="D647" i="1"/>
  <c r="G647" i="1" s="1"/>
  <c r="C647" i="1"/>
  <c r="H646" i="1"/>
  <c r="G646" i="1"/>
  <c r="D646" i="1"/>
  <c r="C646" i="1"/>
  <c r="C645" i="1"/>
  <c r="H644" i="1"/>
  <c r="G644" i="1"/>
  <c r="D644" i="1"/>
  <c r="C644" i="1"/>
  <c r="H643" i="1"/>
  <c r="G643" i="1"/>
  <c r="D643" i="1"/>
  <c r="C643" i="1"/>
  <c r="H642" i="1"/>
  <c r="G642" i="1"/>
  <c r="D642" i="1"/>
  <c r="C642" i="1"/>
  <c r="H641" i="1"/>
  <c r="G641" i="1"/>
  <c r="D641" i="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D606" i="1"/>
  <c r="H605" i="1"/>
  <c r="G605" i="1"/>
  <c r="D605" i="1"/>
  <c r="C605" i="1"/>
  <c r="H604" i="1"/>
  <c r="G604" i="1"/>
  <c r="D604" i="1"/>
  <c r="C604" i="1"/>
  <c r="H603" i="1"/>
  <c r="G603" i="1"/>
  <c r="D603" i="1"/>
  <c r="C603" i="1"/>
  <c r="H602" i="1"/>
  <c r="G602" i="1"/>
  <c r="D602" i="1"/>
  <c r="C602" i="1"/>
  <c r="H601" i="1"/>
  <c r="G601" i="1"/>
  <c r="D601" i="1"/>
  <c r="C601" i="1"/>
  <c r="H600" i="1"/>
  <c r="G600" i="1"/>
  <c r="D600" i="1"/>
  <c r="C600" i="1"/>
  <c r="G599" i="1"/>
  <c r="C599" i="1"/>
  <c r="H598" i="1"/>
  <c r="G598" i="1"/>
  <c r="D598" i="1"/>
  <c r="C598"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D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D416" i="1"/>
  <c r="C413" i="1"/>
  <c r="C411" i="1"/>
  <c r="D406" i="1"/>
  <c r="H406" i="1" s="1"/>
  <c r="C406" i="1"/>
  <c r="D405" i="1"/>
  <c r="H405" i="1" s="1"/>
  <c r="C405" i="1"/>
  <c r="D404" i="1"/>
  <c r="H404" i="1" s="1"/>
  <c r="C404" i="1"/>
  <c r="H401" i="1"/>
  <c r="G401" i="1"/>
  <c r="D401" i="1"/>
  <c r="C401" i="1"/>
  <c r="H400" i="1"/>
  <c r="G400" i="1"/>
  <c r="D400" i="1"/>
  <c r="C400" i="1"/>
  <c r="H399" i="1"/>
  <c r="G399" i="1"/>
  <c r="D399" i="1"/>
  <c r="C399" i="1"/>
  <c r="H398" i="1"/>
  <c r="D398" i="1"/>
  <c r="G398" i="1" s="1"/>
  <c r="C398" i="1"/>
  <c r="D397" i="1"/>
  <c r="H396" i="1"/>
  <c r="G396" i="1"/>
  <c r="D396" i="1"/>
  <c r="C396" i="1"/>
  <c r="D395" i="1"/>
  <c r="H394" i="1"/>
  <c r="G394" i="1"/>
  <c r="D394" i="1"/>
  <c r="C394" i="1"/>
  <c r="H393" i="1"/>
  <c r="G393" i="1"/>
  <c r="D393" i="1"/>
  <c r="C393" i="1"/>
  <c r="D392" i="1"/>
  <c r="D391" i="1"/>
  <c r="H390" i="1"/>
  <c r="G390" i="1"/>
  <c r="D390" i="1"/>
  <c r="C390" i="1"/>
  <c r="H389" i="1"/>
  <c r="G389" i="1"/>
  <c r="D389" i="1"/>
  <c r="C389" i="1"/>
  <c r="D388" i="1"/>
  <c r="H388" i="1" s="1"/>
  <c r="C388" i="1"/>
  <c r="H387" i="1"/>
  <c r="G387" i="1"/>
  <c r="D387" i="1"/>
  <c r="C387"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D354" i="1"/>
  <c r="G354" i="1" s="1"/>
  <c r="C354" i="1"/>
  <c r="H353" i="1"/>
  <c r="G353" i="1"/>
  <c r="D353" i="1"/>
  <c r="C353" i="1"/>
  <c r="H352" i="1"/>
  <c r="G352" i="1"/>
  <c r="D352" i="1"/>
  <c r="C352" i="1"/>
  <c r="H351" i="1"/>
  <c r="D351" i="1"/>
  <c r="G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G322" i="1" s="1"/>
  <c r="C322" i="1"/>
  <c r="H321"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H296" i="1" s="1"/>
  <c r="C296" i="1"/>
  <c r="D295" i="1"/>
  <c r="H295" i="1" s="1"/>
  <c r="C295" i="1"/>
  <c r="C294" i="1"/>
  <c r="D292" i="1"/>
  <c r="G292" i="1" s="1"/>
  <c r="C292" i="1"/>
  <c r="D291" i="1"/>
  <c r="H291" i="1" s="1"/>
  <c r="C291"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D272" i="1"/>
  <c r="H272" i="1" s="1"/>
  <c r="C272" i="1"/>
  <c r="H271" i="1"/>
  <c r="G271" i="1"/>
  <c r="D271" i="1"/>
  <c r="C271" i="1"/>
  <c r="D270" i="1"/>
  <c r="H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D249" i="1"/>
  <c r="D248" i="1"/>
  <c r="H247" i="1"/>
  <c r="G247" i="1"/>
  <c r="D247" i="1"/>
  <c r="C247" i="1"/>
  <c r="H246" i="1"/>
  <c r="G246" i="1"/>
  <c r="D246" i="1"/>
  <c r="C246" i="1"/>
  <c r="H245" i="1"/>
  <c r="G245" i="1"/>
  <c r="D245" i="1"/>
  <c r="C245" i="1"/>
  <c r="H244" i="1"/>
  <c r="G244" i="1"/>
  <c r="D244" i="1"/>
  <c r="C244"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G215" i="1"/>
  <c r="C215" i="1"/>
  <c r="H214" i="1"/>
  <c r="G214" i="1"/>
  <c r="D214" i="1"/>
  <c r="C214" i="1"/>
  <c r="H213" i="1"/>
  <c r="G213" i="1"/>
  <c r="D213" i="1"/>
  <c r="C213" i="1"/>
  <c r="H212" i="1"/>
  <c r="G212" i="1"/>
  <c r="D212" i="1"/>
  <c r="C212" i="1"/>
  <c r="G211" i="1"/>
  <c r="C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H190" i="1" s="1"/>
  <c r="C190" i="1"/>
  <c r="D189" i="1"/>
  <c r="H189" i="1" s="1"/>
  <c r="C189" i="1"/>
  <c r="D188" i="1"/>
  <c r="H188" i="1" s="1"/>
  <c r="C188" i="1"/>
  <c r="H187" i="1"/>
  <c r="G187" i="1"/>
  <c r="D187" i="1"/>
  <c r="C187" i="1"/>
  <c r="D186" i="1"/>
  <c r="G186" i="1" s="1"/>
  <c r="C186" i="1"/>
  <c r="H185" i="1"/>
  <c r="G185" i="1"/>
  <c r="D185" i="1"/>
  <c r="C185" i="1"/>
  <c r="C184" i="1"/>
  <c r="H183" i="1"/>
  <c r="G183" i="1"/>
  <c r="D183" i="1"/>
  <c r="C183" i="1"/>
  <c r="D182" i="1"/>
  <c r="H182" i="1" s="1"/>
  <c r="C182" i="1"/>
  <c r="D181" i="1"/>
  <c r="H181" i="1" s="1"/>
  <c r="C181" i="1"/>
  <c r="D180" i="1"/>
  <c r="H180" i="1" s="1"/>
  <c r="C180" i="1"/>
  <c r="H179" i="1"/>
  <c r="D179" i="1"/>
  <c r="G179" i="1" s="1"/>
  <c r="C179" i="1"/>
  <c r="D178" i="1"/>
  <c r="H178" i="1" s="1"/>
  <c r="C178" i="1"/>
  <c r="D177" i="1"/>
  <c r="H177" i="1" s="1"/>
  <c r="C177" i="1"/>
  <c r="D176" i="1"/>
  <c r="H176" i="1" s="1"/>
  <c r="C176" i="1"/>
  <c r="D175" i="1"/>
  <c r="H175" i="1" s="1"/>
  <c r="C175" i="1"/>
  <c r="D174" i="1"/>
  <c r="H174" i="1" s="1"/>
  <c r="C174" i="1"/>
  <c r="C173" i="1"/>
  <c r="D172" i="1"/>
  <c r="H172" i="1" s="1"/>
  <c r="C172" i="1"/>
  <c r="H171" i="1"/>
  <c r="G171" i="1"/>
  <c r="D171" i="1"/>
  <c r="C171" i="1"/>
  <c r="D170" i="1"/>
  <c r="H170" i="1" s="1"/>
  <c r="C170" i="1"/>
  <c r="D169" i="1"/>
  <c r="H169" i="1" s="1"/>
  <c r="C169" i="1"/>
  <c r="D168" i="1"/>
  <c r="H168" i="1" s="1"/>
  <c r="C168" i="1"/>
  <c r="D167" i="1"/>
  <c r="H167" i="1" s="1"/>
  <c r="C167" i="1"/>
  <c r="D166" i="1"/>
  <c r="H166" i="1" s="1"/>
  <c r="C166" i="1"/>
  <c r="C165" i="1"/>
  <c r="H164" i="1"/>
  <c r="G164" i="1"/>
  <c r="D164" i="1"/>
  <c r="C164" i="1"/>
  <c r="D163" i="1"/>
  <c r="H163" i="1" s="1"/>
  <c r="C163" i="1"/>
  <c r="D162" i="1"/>
  <c r="H162" i="1" s="1"/>
  <c r="C162" i="1"/>
  <c r="D161" i="1"/>
  <c r="H161" i="1" s="1"/>
  <c r="C161" i="1"/>
  <c r="C160" i="1"/>
  <c r="H158" i="1"/>
  <c r="G158" i="1"/>
  <c r="D158" i="1"/>
  <c r="C158" i="1"/>
  <c r="D157" i="1"/>
  <c r="G157" i="1" s="1"/>
  <c r="C157" i="1"/>
  <c r="H156" i="1"/>
  <c r="G156" i="1"/>
  <c r="D156" i="1"/>
  <c r="C156" i="1"/>
  <c r="D155" i="1"/>
  <c r="H155" i="1" s="1"/>
  <c r="C155" i="1"/>
  <c r="H154" i="1"/>
  <c r="G154" i="1"/>
  <c r="D154" i="1"/>
  <c r="C154" i="1"/>
  <c r="H153" i="1"/>
  <c r="G153" i="1"/>
  <c r="D153" i="1"/>
  <c r="C153" i="1"/>
  <c r="D152" i="1"/>
  <c r="G152" i="1" s="1"/>
  <c r="C152" i="1"/>
  <c r="H151" i="1"/>
  <c r="G151" i="1"/>
  <c r="D151" i="1"/>
  <c r="C151" i="1"/>
  <c r="D150" i="1"/>
  <c r="G150" i="1" s="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D59" i="1"/>
  <c r="G59" i="1" s="1"/>
  <c r="C59" i="1"/>
  <c r="H58"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G632" i="1" l="1"/>
  <c r="G631" i="1"/>
  <c r="G404" i="1"/>
  <c r="G719" i="1"/>
  <c r="G718" i="1"/>
  <c r="E46" i="9"/>
  <c r="B46" i="9" s="1"/>
  <c r="G715" i="1"/>
  <c r="G713" i="1"/>
  <c r="G711" i="1"/>
  <c r="E41" i="9"/>
  <c r="G710" i="1"/>
  <c r="G709" i="1"/>
  <c r="G705" i="1"/>
  <c r="G703" i="1"/>
  <c r="E38" i="9"/>
  <c r="B38" i="9" s="1"/>
  <c r="G691" i="1"/>
  <c r="H671" i="1"/>
  <c r="G662" i="1"/>
  <c r="H649" i="1"/>
  <c r="H647" i="1"/>
  <c r="E23" i="9"/>
  <c r="B23" i="9" s="1"/>
  <c r="G406" i="1"/>
  <c r="D413" i="1"/>
  <c r="H413" i="1" s="1"/>
  <c r="G405" i="1"/>
  <c r="H292" i="1"/>
  <c r="G291" i="1"/>
  <c r="G413" i="1"/>
  <c r="G290" i="1"/>
  <c r="G411" i="1"/>
  <c r="H411" i="1"/>
  <c r="G289" i="1"/>
  <c r="E644" i="4"/>
  <c r="D638" i="1" s="1"/>
  <c r="E273" i="9"/>
  <c r="B273" i="9" s="1"/>
  <c r="D386" i="1"/>
  <c r="G388" i="1"/>
  <c r="G346" i="1"/>
  <c r="H346" i="1"/>
  <c r="H294" i="1"/>
  <c r="G294" i="1"/>
  <c r="G296" i="1"/>
  <c r="G295" i="1"/>
  <c r="G273" i="1"/>
  <c r="D269" i="1"/>
  <c r="G269" i="1" s="1"/>
  <c r="G272" i="1"/>
  <c r="G270" i="1"/>
  <c r="E263" i="4"/>
  <c r="D259" i="1" s="1"/>
  <c r="G209" i="1"/>
  <c r="G206" i="1"/>
  <c r="G207" i="1"/>
  <c r="F210" i="4"/>
  <c r="G191" i="1"/>
  <c r="G190" i="1"/>
  <c r="G189" i="1"/>
  <c r="G188" i="1"/>
  <c r="H186" i="1"/>
  <c r="B223" i="9"/>
  <c r="D184" i="1"/>
  <c r="G182" i="1"/>
  <c r="F221" i="9"/>
  <c r="B221" i="9" s="1"/>
  <c r="G181" i="1"/>
  <c r="G180" i="1"/>
  <c r="F220" i="9"/>
  <c r="B220" i="9" s="1"/>
  <c r="B219" i="9"/>
  <c r="G178" i="1"/>
  <c r="G177" i="1"/>
  <c r="G176" i="1"/>
  <c r="G175" i="1"/>
  <c r="H173" i="1"/>
  <c r="G173" i="1"/>
  <c r="G174" i="1"/>
  <c r="F177" i="4"/>
  <c r="G172" i="1"/>
  <c r="G170" i="1"/>
  <c r="G169" i="1"/>
  <c r="G168" i="1"/>
  <c r="G167" i="1"/>
  <c r="G166" i="1"/>
  <c r="G163" i="1"/>
  <c r="G162" i="1"/>
  <c r="B41" i="9"/>
  <c r="G160" i="1"/>
  <c r="G161" i="1"/>
  <c r="G155" i="1"/>
  <c r="H157" i="1"/>
  <c r="H152" i="1"/>
  <c r="D149" i="1"/>
  <c r="H149" i="1" s="1"/>
  <c r="G149" i="1"/>
  <c r="H150" i="1"/>
  <c r="E152" i="4"/>
  <c r="D148" i="1" s="1"/>
  <c r="B215" i="9"/>
  <c r="E33" i="9"/>
  <c r="B33" i="9" s="1"/>
  <c r="E292" i="9"/>
  <c r="B292" i="9" s="1"/>
  <c r="F217" i="9"/>
  <c r="B217" i="9" s="1"/>
  <c r="E287" i="9"/>
  <c r="B287" i="9" s="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422" i="1"/>
  <c r="G1422" i="1"/>
  <c r="H1456" i="1"/>
  <c r="G1456" i="1"/>
  <c r="I1456" i="1" s="1"/>
  <c r="J1456" i="1"/>
  <c r="H1460" i="1"/>
  <c r="G1460" i="1"/>
  <c r="I1460" i="1" s="1"/>
  <c r="J1460" i="1"/>
  <c r="H1465" i="1"/>
  <c r="G1465" i="1"/>
  <c r="I1465" i="1" s="1"/>
  <c r="J1465" i="1"/>
  <c r="H1469" i="1"/>
  <c r="G1469" i="1"/>
  <c r="H1471" i="1"/>
  <c r="G1471" i="1"/>
  <c r="I1471" i="1" s="1"/>
  <c r="J1471" i="1"/>
  <c r="H1475" i="1"/>
  <c r="G1475" i="1"/>
  <c r="H1503" i="1"/>
  <c r="G1503" i="1"/>
  <c r="E7" i="4"/>
  <c r="D4" i="1"/>
  <c r="F253" i="4"/>
  <c r="D252" i="4"/>
  <c r="C249" i="1"/>
  <c r="F396" i="4"/>
  <c r="C391" i="1"/>
  <c r="F402" i="4"/>
  <c r="C397" i="1"/>
  <c r="D644" i="4"/>
  <c r="F417" i="4"/>
  <c r="C412" i="1"/>
  <c r="E459" i="4"/>
  <c r="D453" i="1" s="1"/>
  <c r="D460" i="1"/>
  <c r="F99" i="6"/>
  <c r="C1393" i="1"/>
  <c r="I28" i="3"/>
  <c r="D1435" i="1"/>
  <c r="H1410" i="1"/>
  <c r="G1410" i="1"/>
  <c r="H1426" i="1"/>
  <c r="G1426" i="1"/>
  <c r="H1515" i="1"/>
  <c r="G1515" i="1"/>
  <c r="D373" i="1"/>
  <c r="F378" i="4"/>
  <c r="G165" i="1"/>
  <c r="G243" i="1"/>
  <c r="G424"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414" i="1"/>
  <c r="G1414" i="1"/>
  <c r="H1430" i="1"/>
  <c r="G1430" i="1"/>
  <c r="H1458" i="1"/>
  <c r="G1458" i="1"/>
  <c r="J1458" i="1"/>
  <c r="H1463" i="1"/>
  <c r="G1463" i="1"/>
  <c r="I1463" i="1" s="1"/>
  <c r="J1463" i="1"/>
  <c r="H1467" i="1"/>
  <c r="G1467" i="1"/>
  <c r="I1467" i="1" s="1"/>
  <c r="J1467" i="1"/>
  <c r="H1473" i="1"/>
  <c r="G1473" i="1"/>
  <c r="I1473" i="1" s="1"/>
  <c r="J1473" i="1"/>
  <c r="H1511" i="1"/>
  <c r="G1511" i="1"/>
  <c r="G1534" i="1"/>
  <c r="H1534" i="1"/>
  <c r="G1542" i="1"/>
  <c r="H1542" i="1"/>
  <c r="H1572" i="1"/>
  <c r="G1572" i="1"/>
  <c r="H1580" i="1"/>
  <c r="G1580" i="1"/>
  <c r="F133" i="4"/>
  <c r="D129" i="1"/>
  <c r="F119" i="5"/>
  <c r="D118" i="5"/>
  <c r="C1097" i="1"/>
  <c r="G309" i="9"/>
  <c r="E309" i="9" s="1"/>
  <c r="B309" i="9" s="1"/>
  <c r="F190" i="5"/>
  <c r="C1167" i="1"/>
  <c r="H1409" i="1"/>
  <c r="G1409" i="1"/>
  <c r="H1418" i="1"/>
  <c r="G1418" i="1"/>
  <c r="H1434" i="1"/>
  <c r="G1434" i="1"/>
  <c r="H1507" i="1"/>
  <c r="G1507" i="1"/>
  <c r="F555" i="4"/>
  <c r="C549" i="1"/>
  <c r="E567" i="4"/>
  <c r="D562" i="1"/>
  <c r="H143" i="9"/>
  <c r="E593" i="4"/>
  <c r="D587" i="1" s="1"/>
  <c r="D597" i="1"/>
  <c r="F612" i="4"/>
  <c r="C606" i="1"/>
  <c r="F625" i="4"/>
  <c r="C619" i="1"/>
  <c r="E78" i="5"/>
  <c r="D1057" i="1"/>
  <c r="H1446" i="1"/>
  <c r="G1446" i="1"/>
  <c r="I1446" i="1" s="1"/>
  <c r="H1448" i="1"/>
  <c r="G1448" i="1"/>
  <c r="I1448" i="1" s="1"/>
  <c r="H1450" i="1"/>
  <c r="G1450" i="1"/>
  <c r="I1450" i="1" s="1"/>
  <c r="H1452" i="1"/>
  <c r="G1452" i="1"/>
  <c r="I1452" i="1" s="1"/>
  <c r="H1483" i="1"/>
  <c r="G1483" i="1"/>
  <c r="H1487" i="1"/>
  <c r="G1487" i="1"/>
  <c r="H1491" i="1"/>
  <c r="G1491" i="1"/>
  <c r="H1495" i="1"/>
  <c r="G1495" i="1"/>
  <c r="H1527" i="1"/>
  <c r="G1527" i="1"/>
  <c r="H1531" i="1"/>
  <c r="G1531" i="1"/>
  <c r="H1539" i="1"/>
  <c r="G1539" i="1"/>
  <c r="G1570" i="1"/>
  <c r="H1570" i="1"/>
  <c r="G1578" i="1"/>
  <c r="H1578" i="1"/>
  <c r="F51" i="4"/>
  <c r="D50" i="4"/>
  <c r="F422" i="4"/>
  <c r="D421" i="4"/>
  <c r="I20" i="3"/>
  <c r="G307" i="9"/>
  <c r="E307" i="9" s="1"/>
  <c r="B307" i="9" s="1"/>
  <c r="F177" i="5"/>
  <c r="F239" i="5"/>
  <c r="D238" i="5"/>
  <c r="F10" i="6"/>
  <c r="C1304" i="1"/>
  <c r="F66" i="6"/>
  <c r="C1360" i="1"/>
  <c r="C47" i="1"/>
  <c r="C94" i="1"/>
  <c r="C108" i="1"/>
  <c r="C148" i="1"/>
  <c r="C364" i="1"/>
  <c r="C383" i="1"/>
  <c r="C392" i="1"/>
  <c r="C395" i="1"/>
  <c r="C416" i="1"/>
  <c r="C537" i="1"/>
  <c r="C1154" i="1"/>
  <c r="C1157" i="1"/>
  <c r="C1168" i="1"/>
  <c r="C1175" i="1"/>
  <c r="C1216" i="1"/>
  <c r="C1219" i="1"/>
  <c r="C1235"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D1384" i="1"/>
  <c r="G1394" i="1"/>
  <c r="G1395" i="1"/>
  <c r="G1396" i="1"/>
  <c r="G1397" i="1"/>
  <c r="G1398" i="1"/>
  <c r="G1399" i="1"/>
  <c r="G1400" i="1"/>
  <c r="G1401" i="1"/>
  <c r="G1402" i="1"/>
  <c r="G1403" i="1"/>
  <c r="G1404" i="1"/>
  <c r="G1405" i="1"/>
  <c r="G1406" i="1"/>
  <c r="G1407" i="1"/>
  <c r="G1413" i="1"/>
  <c r="G1417" i="1"/>
  <c r="G1421" i="1"/>
  <c r="G1425" i="1"/>
  <c r="G1429" i="1"/>
  <c r="G1433" i="1"/>
  <c r="G1440" i="1"/>
  <c r="I1440" i="1" s="1"/>
  <c r="J1440" i="1"/>
  <c r="G1442" i="1"/>
  <c r="I1442" i="1" s="1"/>
  <c r="J1442" i="1"/>
  <c r="G1444" i="1"/>
  <c r="I1444" i="1" s="1"/>
  <c r="J1444" i="1"/>
  <c r="H1470" i="1"/>
  <c r="G1470" i="1"/>
  <c r="H1476" i="1"/>
  <c r="G1476" i="1"/>
  <c r="I1476" i="1" s="1"/>
  <c r="H1478" i="1"/>
  <c r="G1478" i="1"/>
  <c r="H1480" i="1"/>
  <c r="G1504" i="1"/>
  <c r="G1508" i="1"/>
  <c r="G1512" i="1"/>
  <c r="G1516" i="1"/>
  <c r="H1519" i="1"/>
  <c r="G1519" i="1"/>
  <c r="H1523" i="1"/>
  <c r="G1523" i="1"/>
  <c r="G1552" i="1"/>
  <c r="G1560" i="1"/>
  <c r="H1567" i="1"/>
  <c r="G1567" i="1"/>
  <c r="H1575" i="1"/>
  <c r="G1575" i="1"/>
  <c r="F169" i="4"/>
  <c r="F312" i="4"/>
  <c r="D311" i="4"/>
  <c r="E421" i="4"/>
  <c r="F587" i="4"/>
  <c r="D580" i="4"/>
  <c r="F246" i="5"/>
  <c r="D245" i="5"/>
  <c r="D5" i="6"/>
  <c r="D6" i="7"/>
  <c r="C1438" i="1"/>
  <c r="H30" i="3"/>
  <c r="C1453" i="1"/>
  <c r="D49" i="8"/>
  <c r="C1524" i="1" s="1"/>
  <c r="C1525" i="1"/>
  <c r="C159" i="1"/>
  <c r="D87" i="1"/>
  <c r="D645" i="1"/>
  <c r="D985" i="1"/>
  <c r="D990" i="1"/>
  <c r="G1412" i="1"/>
  <c r="G1416" i="1"/>
  <c r="G1420" i="1"/>
  <c r="G1424" i="1"/>
  <c r="G1428" i="1"/>
  <c r="G1432" i="1"/>
  <c r="I1447" i="1"/>
  <c r="I1449" i="1"/>
  <c r="I1451" i="1"/>
  <c r="G1480" i="1"/>
  <c r="G1484" i="1"/>
  <c r="G1488" i="1"/>
  <c r="G1492" i="1"/>
  <c r="G1496" i="1"/>
  <c r="G1500" i="1"/>
  <c r="G1528" i="1"/>
  <c r="H1536" i="1"/>
  <c r="G1536" i="1"/>
  <c r="H1544" i="1"/>
  <c r="G1544" i="1"/>
  <c r="H1550" i="1"/>
  <c r="H1558" i="1"/>
  <c r="F8" i="4"/>
  <c r="D7" i="4"/>
  <c r="F225" i="4"/>
  <c r="D224" i="4"/>
  <c r="D263" i="4"/>
  <c r="F268" i="4"/>
  <c r="F473" i="4"/>
  <c r="D472" i="4"/>
  <c r="F568" i="4"/>
  <c r="D567" i="4"/>
  <c r="H289" i="9"/>
  <c r="E87" i="5"/>
  <c r="D1065" i="1" s="1"/>
  <c r="D24" i="8"/>
  <c r="C1499" i="1" s="1"/>
  <c r="C1501" i="1"/>
  <c r="E77" i="9"/>
  <c r="B77" i="9" s="1"/>
  <c r="B82" i="9"/>
  <c r="F83" i="4"/>
  <c r="D82" i="4"/>
  <c r="F107" i="4"/>
  <c r="D106" i="4"/>
  <c r="F139" i="4"/>
  <c r="E163" i="4"/>
  <c r="D159" i="1" s="1"/>
  <c r="E224" i="4"/>
  <c r="D220" i="1" s="1"/>
  <c r="E363" i="4"/>
  <c r="D358" i="1" s="1"/>
  <c r="E484" i="4"/>
  <c r="D478" i="1" s="1"/>
  <c r="F535" i="4"/>
  <c r="D529" i="4"/>
  <c r="G208" i="9"/>
  <c r="E208" i="9" s="1"/>
  <c r="B208" i="9" s="1"/>
  <c r="G200" i="9"/>
  <c r="E200" i="9" s="1"/>
  <c r="B200" i="9" s="1"/>
  <c r="F626" i="4"/>
  <c r="E643" i="4"/>
  <c r="D637" i="1" s="1"/>
  <c r="H307" i="9"/>
  <c r="E176" i="5"/>
  <c r="D35" i="6"/>
  <c r="F36" i="6"/>
  <c r="D42" i="8"/>
  <c r="G196" i="9"/>
  <c r="E196" i="9" s="1"/>
  <c r="B196" i="9" s="1"/>
  <c r="G212" i="9"/>
  <c r="E212" i="9" s="1"/>
  <c r="B212" i="9" s="1"/>
  <c r="H1546" i="1"/>
  <c r="G1551" i="1"/>
  <c r="H1554" i="1"/>
  <c r="G1559" i="1"/>
  <c r="H1562" i="1"/>
  <c r="D124" i="4"/>
  <c r="D196" i="4"/>
  <c r="D151" i="4" s="1"/>
  <c r="E311" i="4"/>
  <c r="D306" i="1" s="1"/>
  <c r="F364" i="4"/>
  <c r="D363" i="4"/>
  <c r="D643" i="4"/>
  <c r="F416" i="4"/>
  <c r="D459" i="4"/>
  <c r="F466" i="4"/>
  <c r="F485" i="4"/>
  <c r="D484" i="4"/>
  <c r="F599" i="4"/>
  <c r="D593" i="4"/>
  <c r="D7" i="5"/>
  <c r="F12" i="5"/>
  <c r="G289" i="9"/>
  <c r="E289" i="9" s="1"/>
  <c r="B289" i="9" s="1"/>
  <c r="F88" i="5"/>
  <c r="D134" i="5"/>
  <c r="H290" i="9"/>
  <c r="E290" i="9" s="1"/>
  <c r="B290" i="9" s="1"/>
  <c r="E146" i="5"/>
  <c r="D1124" i="1" s="1"/>
  <c r="F224" i="5"/>
  <c r="D206" i="5"/>
  <c r="D89" i="6"/>
  <c r="F122" i="6"/>
  <c r="D114" i="6"/>
  <c r="D43" i="8"/>
  <c r="E61" i="9"/>
  <c r="B61" i="9" s="1"/>
  <c r="B66" i="9"/>
  <c r="D146" i="5"/>
  <c r="B24" i="9"/>
  <c r="B26" i="9"/>
  <c r="E37" i="9"/>
  <c r="B37" i="9" s="1"/>
  <c r="B42" i="9"/>
  <c r="E53" i="9"/>
  <c r="B53" i="9" s="1"/>
  <c r="B58" i="9"/>
  <c r="E69" i="9"/>
  <c r="B69" i="9" s="1"/>
  <c r="B74" i="9"/>
  <c r="E85" i="9"/>
  <c r="B85" i="9" s="1"/>
  <c r="B90" i="9"/>
  <c r="E103" i="9"/>
  <c r="B103" i="9" s="1"/>
  <c r="E119" i="9"/>
  <c r="B119" i="9" s="1"/>
  <c r="E135" i="9"/>
  <c r="B135" i="9" s="1"/>
  <c r="G161" i="9"/>
  <c r="E161" i="9" s="1"/>
  <c r="B161" i="9" s="1"/>
  <c r="E143" i="9"/>
  <c r="B143" i="9" s="1"/>
  <c r="B31" i="9"/>
  <c r="E36" i="9"/>
  <c r="B36" i="9" s="1"/>
  <c r="B47" i="9"/>
  <c r="E52" i="9"/>
  <c r="B52" i="9" s="1"/>
  <c r="B63" i="9"/>
  <c r="E68" i="9"/>
  <c r="B68" i="9" s="1"/>
  <c r="B79" i="9"/>
  <c r="E84" i="9"/>
  <c r="B84" i="9" s="1"/>
  <c r="B106" i="9"/>
  <c r="B122" i="9"/>
  <c r="B138" i="9"/>
  <c r="B154" i="9"/>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E165" i="9" s="1"/>
  <c r="B165" i="9" s="1"/>
  <c r="L213" i="9"/>
  <c r="F213" i="9" s="1"/>
  <c r="B213" i="9" s="1"/>
  <c r="G210" i="9"/>
  <c r="E210" i="9" s="1"/>
  <c r="B210" i="9" s="1"/>
  <c r="G206" i="9"/>
  <c r="E206" i="9" s="1"/>
  <c r="B206" i="9" s="1"/>
  <c r="G202" i="9"/>
  <c r="E202" i="9" s="1"/>
  <c r="B202" i="9" s="1"/>
  <c r="G198" i="9"/>
  <c r="E198" i="9" s="1"/>
  <c r="B198" i="9" s="1"/>
  <c r="G194" i="9"/>
  <c r="E194" i="9" s="1"/>
  <c r="B194" i="9" s="1"/>
  <c r="G162" i="9"/>
  <c r="E162" i="9" s="1"/>
  <c r="B162" i="9" s="1"/>
  <c r="G211" i="9"/>
  <c r="E211" i="9" s="1"/>
  <c r="B211" i="9" s="1"/>
  <c r="G207" i="9"/>
  <c r="E207" i="9" s="1"/>
  <c r="B207" i="9" s="1"/>
  <c r="G203" i="9"/>
  <c r="E203" i="9" s="1"/>
  <c r="B203" i="9" s="1"/>
  <c r="G199" i="9"/>
  <c r="E199" i="9" s="1"/>
  <c r="B199" i="9" s="1"/>
  <c r="G195" i="9"/>
  <c r="E195" i="9" s="1"/>
  <c r="B195" i="9" s="1"/>
  <c r="G163" i="9"/>
  <c r="E163" i="9" s="1"/>
  <c r="B163" i="9" s="1"/>
  <c r="I10" i="9"/>
  <c r="E104" i="9"/>
  <c r="B104" i="9" s="1"/>
  <c r="B109" i="9"/>
  <c r="E120" i="9"/>
  <c r="B120" i="9" s="1"/>
  <c r="B125" i="9"/>
  <c r="E136" i="9"/>
  <c r="B136" i="9" s="1"/>
  <c r="B141" i="9"/>
  <c r="E152" i="9"/>
  <c r="B152" i="9" s="1"/>
  <c r="B157" i="9"/>
  <c r="G193" i="9"/>
  <c r="E193" i="9" s="1"/>
  <c r="B193" i="9" s="1"/>
  <c r="G197" i="9"/>
  <c r="E197" i="9" s="1"/>
  <c r="B197" i="9" s="1"/>
  <c r="G201" i="9"/>
  <c r="E201" i="9" s="1"/>
  <c r="B201" i="9" s="1"/>
  <c r="G205" i="9"/>
  <c r="E205" i="9" s="1"/>
  <c r="B205" i="9" s="1"/>
  <c r="G209" i="9"/>
  <c r="E209" i="9" s="1"/>
  <c r="B209" i="9" s="1"/>
  <c r="M213" i="9"/>
  <c r="B283" i="9"/>
  <c r="B285" i="9"/>
  <c r="E291" i="9"/>
  <c r="B291" i="9" s="1"/>
  <c r="E295" i="9"/>
  <c r="B295" i="9" s="1"/>
  <c r="E299" i="9"/>
  <c r="B299" i="9" s="1"/>
  <c r="H386" i="1" l="1"/>
  <c r="G386" i="1"/>
  <c r="E298" i="4"/>
  <c r="D293" i="1" s="1"/>
  <c r="H269" i="1"/>
  <c r="G184" i="1"/>
  <c r="H184" i="1"/>
  <c r="F152" i="4"/>
  <c r="H21" i="9"/>
  <c r="G21" i="9"/>
  <c r="D289" i="4"/>
  <c r="H17" i="3"/>
  <c r="C147" i="1"/>
  <c r="F114" i="6"/>
  <c r="C1408" i="1"/>
  <c r="H27" i="3"/>
  <c r="F643" i="4"/>
  <c r="C637" i="1"/>
  <c r="F82" i="4"/>
  <c r="C78" i="1"/>
  <c r="G317" i="9"/>
  <c r="E317" i="9" s="1"/>
  <c r="D141" i="6"/>
  <c r="F5" i="6"/>
  <c r="C1299" i="1"/>
  <c r="H24" i="3"/>
  <c r="H364" i="1"/>
  <c r="G364" i="1"/>
  <c r="D561" i="1"/>
  <c r="E528" i="4"/>
  <c r="H1393" i="1"/>
  <c r="G1393" i="1"/>
  <c r="F252" i="4"/>
  <c r="C248" i="1"/>
  <c r="F146" i="5"/>
  <c r="C1124" i="1"/>
  <c r="F89" i="6"/>
  <c r="C1383" i="1"/>
  <c r="D68" i="5"/>
  <c r="C453" i="1"/>
  <c r="F459" i="4"/>
  <c r="G312" i="9"/>
  <c r="E312" i="9" s="1"/>
  <c r="F106" i="4"/>
  <c r="C102" i="1"/>
  <c r="H1065" i="1"/>
  <c r="G1065" i="1"/>
  <c r="F472" i="4"/>
  <c r="C466" i="1"/>
  <c r="F263" i="4"/>
  <c r="C259" i="1"/>
  <c r="H1525" i="1"/>
  <c r="G1525" i="1"/>
  <c r="H1438" i="1"/>
  <c r="G1438" i="1"/>
  <c r="E350" i="4"/>
  <c r="E151" i="4"/>
  <c r="F151" i="4" s="1"/>
  <c r="H1216" i="1"/>
  <c r="G1216" i="1"/>
  <c r="H1154" i="1"/>
  <c r="G1154" i="1"/>
  <c r="H392" i="1"/>
  <c r="G392" i="1"/>
  <c r="H108" i="1"/>
  <c r="G108" i="1"/>
  <c r="F50" i="4"/>
  <c r="C46" i="1"/>
  <c r="H1057" i="1"/>
  <c r="G1057" i="1"/>
  <c r="H606" i="1"/>
  <c r="G606" i="1"/>
  <c r="H1097" i="1"/>
  <c r="G1097" i="1"/>
  <c r="H460" i="1"/>
  <c r="G460" i="1"/>
  <c r="F644" i="4"/>
  <c r="C638" i="1"/>
  <c r="H4" i="1"/>
  <c r="G4" i="1"/>
  <c r="I35" i="3"/>
  <c r="C1518" i="1"/>
  <c r="G310" i="9"/>
  <c r="E310" i="9" s="1"/>
  <c r="B310" i="9" s="1"/>
  <c r="F206" i="5"/>
  <c r="C1183" i="1"/>
  <c r="D176" i="5"/>
  <c r="F134" i="5"/>
  <c r="C1112" i="1"/>
  <c r="F484" i="4"/>
  <c r="C478" i="1"/>
  <c r="D528" i="4"/>
  <c r="F529" i="4"/>
  <c r="C523" i="1"/>
  <c r="F224" i="4"/>
  <c r="C220" i="1"/>
  <c r="H645" i="1"/>
  <c r="G645" i="1"/>
  <c r="H1524" i="1"/>
  <c r="G1524" i="1"/>
  <c r="D5" i="7"/>
  <c r="C1437" i="1"/>
  <c r="F580" i="4"/>
  <c r="C574" i="1"/>
  <c r="F311" i="4"/>
  <c r="D298" i="4"/>
  <c r="C306" i="1"/>
  <c r="I1478" i="1"/>
  <c r="G1384" i="1"/>
  <c r="H1384" i="1"/>
  <c r="H1175" i="1"/>
  <c r="G1175" i="1"/>
  <c r="H537" i="1"/>
  <c r="G537" i="1"/>
  <c r="H383" i="1"/>
  <c r="G383" i="1"/>
  <c r="H94" i="1"/>
  <c r="G94" i="1"/>
  <c r="H1304" i="1"/>
  <c r="G1304" i="1"/>
  <c r="F421" i="4"/>
  <c r="D420" i="4"/>
  <c r="C415" i="1"/>
  <c r="D1056" i="1"/>
  <c r="E68" i="5"/>
  <c r="H562" i="1"/>
  <c r="G562" i="1"/>
  <c r="H1167" i="1"/>
  <c r="G1167" i="1"/>
  <c r="F118" i="5"/>
  <c r="C1096" i="1"/>
  <c r="I1458" i="1"/>
  <c r="H373" i="1"/>
  <c r="G373" i="1"/>
  <c r="H397" i="1"/>
  <c r="G397" i="1"/>
  <c r="H249" i="1"/>
  <c r="G249" i="1"/>
  <c r="E6" i="4"/>
  <c r="D3" i="1"/>
  <c r="H20" i="3"/>
  <c r="C985" i="1"/>
  <c r="F7" i="5"/>
  <c r="D6" i="5"/>
  <c r="F196" i="4"/>
  <c r="C192" i="1"/>
  <c r="F35" i="6"/>
  <c r="C1329" i="1"/>
  <c r="H25" i="3"/>
  <c r="H1501" i="1"/>
  <c r="G1501" i="1"/>
  <c r="F567" i="4"/>
  <c r="C561" i="1"/>
  <c r="H87" i="1"/>
  <c r="G87" i="1"/>
  <c r="H1453" i="1"/>
  <c r="G1453" i="1"/>
  <c r="H1235" i="1"/>
  <c r="G1235" i="1"/>
  <c r="H1168" i="1"/>
  <c r="G1168" i="1"/>
  <c r="H416" i="1"/>
  <c r="G416" i="1"/>
  <c r="H47" i="1"/>
  <c r="G47" i="1"/>
  <c r="H619" i="1"/>
  <c r="G619" i="1"/>
  <c r="H597" i="1"/>
  <c r="G597" i="1"/>
  <c r="H412" i="1"/>
  <c r="G412" i="1"/>
  <c r="F593" i="4"/>
  <c r="C587" i="1"/>
  <c r="F363" i="4"/>
  <c r="D350" i="4"/>
  <c r="C358" i="1"/>
  <c r="F124" i="4"/>
  <c r="C120" i="1"/>
  <c r="K1450" i="9"/>
  <c r="G313" i="9"/>
  <c r="E313" i="9" s="1"/>
  <c r="B313" i="9" s="1"/>
  <c r="I34" i="3"/>
  <c r="C1517" i="1"/>
  <c r="E175" i="5"/>
  <c r="D1152" i="1" s="1"/>
  <c r="H19" i="9"/>
  <c r="E19" i="9" s="1"/>
  <c r="B19" i="9" s="1"/>
  <c r="I22" i="3"/>
  <c r="D1153" i="1"/>
  <c r="H1499" i="1"/>
  <c r="G1499" i="1"/>
  <c r="F7" i="4"/>
  <c r="D6" i="4"/>
  <c r="C3" i="1"/>
  <c r="H990" i="1"/>
  <c r="G990" i="1"/>
  <c r="H159" i="1"/>
  <c r="G159" i="1"/>
  <c r="C1222" i="1"/>
  <c r="F245" i="5"/>
  <c r="E420" i="4"/>
  <c r="D415" i="1"/>
  <c r="H1219" i="1"/>
  <c r="G1219" i="1"/>
  <c r="H1157" i="1"/>
  <c r="G1157" i="1"/>
  <c r="H395" i="1"/>
  <c r="G395" i="1"/>
  <c r="H148" i="1"/>
  <c r="G148" i="1"/>
  <c r="H1360" i="1"/>
  <c r="G1360" i="1"/>
  <c r="F238" i="5"/>
  <c r="D237" i="5"/>
  <c r="C1215" i="1"/>
  <c r="F163" i="4"/>
  <c r="H549" i="1"/>
  <c r="G549" i="1"/>
  <c r="H129" i="1"/>
  <c r="G129" i="1"/>
  <c r="H391" i="1"/>
  <c r="G391" i="1"/>
  <c r="E407" i="4" l="1"/>
  <c r="D402" i="1" s="1"/>
  <c r="E21" i="9"/>
  <c r="B21" i="9" s="1"/>
  <c r="H1215" i="1"/>
  <c r="G1215" i="1"/>
  <c r="H1222" i="1"/>
  <c r="G1222" i="1"/>
  <c r="F6" i="5"/>
  <c r="C984" i="1"/>
  <c r="H1056" i="1"/>
  <c r="G1056" i="1"/>
  <c r="H574" i="1"/>
  <c r="G574" i="1"/>
  <c r="E311" i="9"/>
  <c r="B312" i="9"/>
  <c r="G1383" i="1"/>
  <c r="H1383" i="1"/>
  <c r="H248" i="1"/>
  <c r="G248" i="1"/>
  <c r="E636" i="4"/>
  <c r="D630" i="1" s="1"/>
  <c r="D522" i="1"/>
  <c r="F237" i="5"/>
  <c r="H23" i="3"/>
  <c r="C1214" i="1"/>
  <c r="H3" i="1"/>
  <c r="G3" i="1"/>
  <c r="E412" i="4"/>
  <c r="I16" i="3"/>
  <c r="D2" i="1"/>
  <c r="F176" i="5"/>
  <c r="D175" i="5"/>
  <c r="H22" i="3"/>
  <c r="C1153" i="1"/>
  <c r="G1518" i="1"/>
  <c r="H1518" i="1"/>
  <c r="H9" i="3"/>
  <c r="G1299" i="1"/>
  <c r="H1299" i="1"/>
  <c r="H637" i="1"/>
  <c r="G637" i="1"/>
  <c r="E635" i="4"/>
  <c r="D629" i="1" s="1"/>
  <c r="D414" i="1"/>
  <c r="D290" i="4"/>
  <c r="F6" i="4"/>
  <c r="H16" i="3"/>
  <c r="D412" i="4"/>
  <c r="C2" i="1"/>
  <c r="G1517" i="1"/>
  <c r="H1517" i="1"/>
  <c r="H120" i="1"/>
  <c r="G120" i="1"/>
  <c r="H192" i="1"/>
  <c r="G192" i="1"/>
  <c r="H985" i="1"/>
  <c r="G985" i="1"/>
  <c r="D635" i="4"/>
  <c r="F420" i="4"/>
  <c r="C414" i="1"/>
  <c r="F298" i="4"/>
  <c r="D407" i="4"/>
  <c r="C293" i="1"/>
  <c r="H1437" i="1"/>
  <c r="G1437" i="1"/>
  <c r="H523" i="1"/>
  <c r="G523" i="1"/>
  <c r="H1183" i="1"/>
  <c r="G1183" i="1"/>
  <c r="H638" i="1"/>
  <c r="G638" i="1"/>
  <c r="I17" i="3"/>
  <c r="E289" i="4"/>
  <c r="F289" i="4" s="1"/>
  <c r="D147" i="1"/>
  <c r="H147" i="1" s="1"/>
  <c r="H466" i="1"/>
  <c r="G466" i="1"/>
  <c r="H102" i="1"/>
  <c r="G102" i="1"/>
  <c r="H453" i="1"/>
  <c r="G453" i="1"/>
  <c r="H1124" i="1"/>
  <c r="G1124" i="1"/>
  <c r="D413" i="4"/>
  <c r="C285" i="1"/>
  <c r="D291" i="4"/>
  <c r="H358" i="1"/>
  <c r="G358" i="1"/>
  <c r="H1329" i="1"/>
  <c r="G1329" i="1"/>
  <c r="H220" i="1"/>
  <c r="G220" i="1"/>
  <c r="D636" i="4"/>
  <c r="F528" i="4"/>
  <c r="C522" i="1"/>
  <c r="H46" i="1"/>
  <c r="G46" i="1"/>
  <c r="H259" i="1"/>
  <c r="G259" i="1"/>
  <c r="E316" i="9"/>
  <c r="B317" i="9"/>
  <c r="H1408" i="1"/>
  <c r="G1408" i="1"/>
  <c r="D408" i="4"/>
  <c r="F350" i="4"/>
  <c r="C345" i="1"/>
  <c r="H1096" i="1"/>
  <c r="G1096" i="1"/>
  <c r="H415" i="1"/>
  <c r="G415" i="1"/>
  <c r="H306" i="1"/>
  <c r="G306" i="1"/>
  <c r="H478" i="1"/>
  <c r="G478" i="1"/>
  <c r="H587" i="1"/>
  <c r="G587" i="1"/>
  <c r="H561" i="1"/>
  <c r="G561" i="1"/>
  <c r="I21" i="3"/>
  <c r="D1046" i="1"/>
  <c r="E6" i="5"/>
  <c r="G315" i="9"/>
  <c r="E315" i="9" s="1"/>
  <c r="C1436" i="1"/>
  <c r="H29" i="3"/>
  <c r="H1112" i="1"/>
  <c r="G1112" i="1"/>
  <c r="D345" i="1"/>
  <c r="E408" i="4"/>
  <c r="D403" i="1" s="1"/>
  <c r="F68" i="5"/>
  <c r="H21" i="3"/>
  <c r="C1046" i="1"/>
  <c r="C1435" i="1"/>
  <c r="F141" i="6"/>
  <c r="H28" i="3"/>
  <c r="H78" i="1"/>
  <c r="G78" i="1"/>
  <c r="H11" i="3"/>
  <c r="G147" i="1" l="1"/>
  <c r="N3" i="9"/>
  <c r="I11" i="3"/>
  <c r="H1046" i="1"/>
  <c r="G1046" i="1"/>
  <c r="H522" i="1"/>
  <c r="G522" i="1"/>
  <c r="D640" i="4"/>
  <c r="D415" i="4"/>
  <c r="C408" i="1"/>
  <c r="H293" i="1"/>
  <c r="G293" i="1"/>
  <c r="G984" i="1"/>
  <c r="B315" i="9"/>
  <c r="E314" i="9"/>
  <c r="I10" i="3" s="1"/>
  <c r="H345" i="1"/>
  <c r="G345" i="1"/>
  <c r="C287" i="1"/>
  <c r="F407" i="4"/>
  <c r="C402" i="1"/>
  <c r="F635" i="4"/>
  <c r="C629" i="1"/>
  <c r="F175" i="5"/>
  <c r="C1152" i="1"/>
  <c r="D407" i="1"/>
  <c r="E639" i="4"/>
  <c r="H1214" i="1"/>
  <c r="G1214" i="1"/>
  <c r="H278" i="9"/>
  <c r="D984" i="1"/>
  <c r="H8" i="3" s="1"/>
  <c r="F636" i="4"/>
  <c r="C630" i="1"/>
  <c r="E291" i="4"/>
  <c r="D287" i="1" s="1"/>
  <c r="E413" i="4"/>
  <c r="E414" i="4" s="1"/>
  <c r="D409" i="1" s="1"/>
  <c r="D285" i="1"/>
  <c r="H285" i="1" s="1"/>
  <c r="H2" i="1"/>
  <c r="G2" i="1"/>
  <c r="F290" i="4"/>
  <c r="C286" i="1"/>
  <c r="E290" i="4"/>
  <c r="G278" i="9"/>
  <c r="E278" i="9" s="1"/>
  <c r="H1436" i="1"/>
  <c r="G1436" i="1"/>
  <c r="I9" i="3"/>
  <c r="K3" i="9"/>
  <c r="H1435" i="1"/>
  <c r="G1435" i="1"/>
  <c r="F408" i="4"/>
  <c r="C403" i="1"/>
  <c r="H414" i="1"/>
  <c r="G414" i="1"/>
  <c r="D639" i="4"/>
  <c r="D414" i="4"/>
  <c r="F412" i="4"/>
  <c r="C407" i="1"/>
  <c r="H1153" i="1"/>
  <c r="G1153" i="1"/>
  <c r="G284" i="9"/>
  <c r="E284" i="9" s="1"/>
  <c r="B284" i="9" s="1"/>
  <c r="G285" i="1" l="1"/>
  <c r="F291" i="4"/>
  <c r="M3" i="9"/>
  <c r="C409" i="1"/>
  <c r="F414" i="4"/>
  <c r="B278" i="9"/>
  <c r="E277" i="9"/>
  <c r="I8" i="3" s="1"/>
  <c r="H630" i="1"/>
  <c r="G630" i="1"/>
  <c r="H402" i="1"/>
  <c r="G402" i="1"/>
  <c r="H984" i="1"/>
  <c r="H403" i="1"/>
  <c r="G403" i="1"/>
  <c r="E640" i="4"/>
  <c r="F640" i="4" s="1"/>
  <c r="E415" i="4"/>
  <c r="D410" i="1" s="1"/>
  <c r="D408" i="1"/>
  <c r="C410" i="1"/>
  <c r="D641" i="4"/>
  <c r="F639" i="4"/>
  <c r="C633" i="1"/>
  <c r="D286" i="1"/>
  <c r="H286" i="1" s="1"/>
  <c r="H1152" i="1"/>
  <c r="G1152" i="1"/>
  <c r="C634" i="1"/>
  <c r="D642" i="4"/>
  <c r="H407" i="1"/>
  <c r="G407" i="1"/>
  <c r="D633" i="1"/>
  <c r="H629" i="1"/>
  <c r="G629" i="1"/>
  <c r="H287" i="1"/>
  <c r="G287" i="1"/>
  <c r="F413" i="4"/>
  <c r="E641" i="4" l="1"/>
  <c r="G286" i="1"/>
  <c r="F641" i="4"/>
  <c r="D645" i="4"/>
  <c r="C635" i="1"/>
  <c r="G408" i="1"/>
  <c r="H410" i="1"/>
  <c r="G410" i="1"/>
  <c r="D634" i="1"/>
  <c r="H634" i="1" s="1"/>
  <c r="E642" i="4"/>
  <c r="H408" i="1"/>
  <c r="H409" i="1"/>
  <c r="G409" i="1"/>
  <c r="H633" i="1"/>
  <c r="G633" i="1"/>
  <c r="F415" i="4"/>
  <c r="D635" i="1"/>
  <c r="D646" i="4"/>
  <c r="C636" i="1"/>
  <c r="H19" i="3" l="1"/>
  <c r="C640" i="1"/>
  <c r="E646" i="4"/>
  <c r="F646" i="4" s="1"/>
  <c r="D636" i="1"/>
  <c r="H636" i="1" s="1"/>
  <c r="F642" i="4"/>
  <c r="E645" i="4"/>
  <c r="H635" i="1"/>
  <c r="G635" i="1"/>
  <c r="G634" i="1"/>
  <c r="F645" i="4"/>
  <c r="H18" i="3"/>
  <c r="C639" i="1"/>
  <c r="G276" i="9" l="1"/>
  <c r="E276" i="9" s="1"/>
  <c r="B276" i="9" s="1"/>
  <c r="G636" i="1"/>
  <c r="I18" i="3"/>
  <c r="D639" i="1"/>
  <c r="H639" i="1" s="1"/>
  <c r="I19" i="3"/>
  <c r="D640" i="1"/>
  <c r="H640" i="1" s="1"/>
  <c r="H7" i="3" l="1"/>
  <c r="J3" i="9" s="1"/>
  <c r="G639" i="1"/>
  <c r="G640" i="1"/>
  <c r="L272" i="9" l="1"/>
  <c r="H274" i="9"/>
  <c r="M272" i="9"/>
  <c r="G274" i="9"/>
  <c r="H18" i="9"/>
  <c r="M16" i="9"/>
  <c r="L15" i="9"/>
  <c r="K13" i="9"/>
  <c r="J10" i="9"/>
  <c r="I7" i="9"/>
  <c r="K5" i="9"/>
  <c r="I17" i="9"/>
  <c r="G16" i="9"/>
  <c r="J11" i="9"/>
  <c r="I8" i="9"/>
  <c r="K6" i="9"/>
  <c r="H17" i="9"/>
  <c r="I11" i="9"/>
  <c r="K10" i="9"/>
  <c r="J7" i="9"/>
  <c r="G18" i="9"/>
  <c r="E18" i="9" s="1"/>
  <c r="B18" i="9" s="1"/>
  <c r="I12" i="9"/>
  <c r="K9" i="9"/>
  <c r="M15" i="9"/>
  <c r="J6" i="9"/>
  <c r="H16" i="9"/>
  <c r="K8" i="9"/>
  <c r="J13" i="9"/>
  <c r="J12" i="9"/>
  <c r="J9" i="9"/>
  <c r="H15" i="9"/>
  <c r="J8" i="9"/>
  <c r="I13" i="9"/>
  <c r="J5" i="9"/>
  <c r="L16" i="9"/>
  <c r="I9" i="9"/>
  <c r="G15" i="9"/>
  <c r="I6" i="9"/>
  <c r="K12" i="9"/>
  <c r="G17" i="9"/>
  <c r="I5" i="9"/>
  <c r="K11" i="9"/>
  <c r="K7" i="9"/>
  <c r="J17" i="9"/>
  <c r="F16" i="9" l="1"/>
  <c r="E9" i="9"/>
  <c r="B9" i="9" s="1"/>
  <c r="E274" i="9"/>
  <c r="E20" i="9" s="1"/>
  <c r="I7" i="3" s="1"/>
  <c r="E16" i="9"/>
  <c r="F15" i="9"/>
  <c r="E6" i="9"/>
  <c r="B6" i="9" s="1"/>
  <c r="E12" i="9"/>
  <c r="B12" i="9" s="1"/>
  <c r="E11" i="9"/>
  <c r="B11" i="9" s="1"/>
  <c r="E7" i="9"/>
  <c r="B7" i="9" s="1"/>
  <c r="E17" i="9"/>
  <c r="B17" i="9" s="1"/>
  <c r="B274" i="9"/>
  <c r="E8" i="9"/>
  <c r="B8" i="9" s="1"/>
  <c r="E5" i="9"/>
  <c r="E15" i="9"/>
  <c r="E13" i="9"/>
  <c r="B13" i="9" s="1"/>
  <c r="E10" i="9"/>
  <c r="B10" i="9" s="1"/>
  <c r="F272" i="9"/>
  <c r="F14" i="9" l="1"/>
  <c r="B16" i="9"/>
  <c r="B272" i="9"/>
  <c r="F20" i="9"/>
  <c r="B15" i="9"/>
  <c r="E14" i="9"/>
  <c r="E4" i="9"/>
  <c r="B5" i="9"/>
  <c r="F3" i="9" l="1"/>
  <c r="E3" i="9"/>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<sst xmlns="http://schemas.openxmlformats.org/spreadsheetml/2006/main" count="4359" uniqueCount="3423">
  <si>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</si>
  <si>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</si>
  <si>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</si>
  <si>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</si>
  <si>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</si>
  <si>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</si>
  <si>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</si>
  <si>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</si>
  <si>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</si>
  <si>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</si>
  <si>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</si>
  <si>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</si>
  <si>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</si>
  <si>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</si>
  <si>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</si>
  <si>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</si>
  <si>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</si>
  <si>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</si>
  <si>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</si>
  <si>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</si>
  <si>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</si>
  <si>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</si>
  <si>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</si>
  <si>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</si>
  <si>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</si>
  <si>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</si>
  <si>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</si>
  <si>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</si>
  <si>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</si>
  <si>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</si>
  <si>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</si>
  <si>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DOM ZDRAVLJA BJELOVARSKO-BILOGORSKE ŽUPANIJE</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</si>
  <si>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</si>
  <si>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</si>
  <si>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</si>
  <si>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</si>
  <si>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</si>
  <si>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</si>
  <si>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</si>
  <si>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</si>
  <si>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</si>
  <si>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</si>
  <si>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</si>
  <si>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</si>
  <si>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</si>
  <si>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</si>
  <si>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</si>
  <si>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</si>
  <si>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</si>
  <si>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33950 - DOM ZDRAVLJA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</si>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</sst>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7863974.8399999999</v>
      </c>
      <c r="D2" s="6">
        <f>'PR-RAS'!E6</f>
        <v>7945551.2800000003</v>
      </c>
      <c r="E2" s="6">
        <v>0</v>
      </c>
      <c r="F2" s="6">
        <v>0</v>
      </c>
      <c r="G2" s="7">
        <f t="shared" ref="G2:G264" si="0">(B2/1000)*(C2*1+D2*2)</f>
        <v>23755.077399999998</v>
      </c>
      <c r="H2" s="7">
        <f t="shared" ref="H2:H264" si="1">ABS(C2-ROUND(C2,0))+ABS(D2-ROUND(D2,0))</f>
        <v>0.44000000040978193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284902.71999999997</v>
      </c>
      <c r="D46" s="1">
        <f>'PR-RAS'!E50</f>
        <v>30088.57</v>
      </c>
      <c r="E46" s="1">
        <v>0</v>
      </c>
      <c r="F46" s="1">
        <v>0</v>
      </c>
      <c r="G46" s="2">
        <f t="shared" si="0"/>
        <v>15528.593699999999</v>
      </c>
      <c r="H46" s="2">
        <f t="shared" si="1"/>
        <v>0.71000000002823072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93307.78</v>
      </c>
      <c r="D58" s="1">
        <f>'PR-RAS'!E62</f>
        <v>30088.57</v>
      </c>
      <c r="E58" s="1">
        <v>0</v>
      </c>
      <c r="F58" s="1">
        <v>0</v>
      </c>
      <c r="G58" s="2">
        <f t="shared" si="0"/>
        <v>8748.6404399999992</v>
      </c>
      <c r="H58" s="2">
        <f t="shared" si="1"/>
        <v>0.65000000000145519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93307.78</v>
      </c>
      <c r="D59" s="1">
        <f>'PR-RAS'!E63</f>
        <v>30088.57</v>
      </c>
      <c r="E59" s="1">
        <v>0</v>
      </c>
      <c r="F59" s="1">
        <v>0</v>
      </c>
      <c r="G59" s="2">
        <f t="shared" si="0"/>
        <v>8902.12536</v>
      </c>
      <c r="H59" s="2">
        <f t="shared" si="1"/>
        <v>0.65000000000145519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24311.5</v>
      </c>
      <c r="D64" s="1">
        <f>'PR-RAS'!E68</f>
        <v>0</v>
      </c>
      <c r="E64" s="1">
        <v>0</v>
      </c>
      <c r="F64" s="1">
        <v>0</v>
      </c>
      <c r="G64" s="2">
        <f t="shared" si="0"/>
        <v>1531.6244999999999</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24311.5</v>
      </c>
      <c r="D66" s="1">
        <f>'PR-RAS'!E70</f>
        <v>0</v>
      </c>
      <c r="E66" s="1">
        <v>0</v>
      </c>
      <c r="F66" s="1">
        <v>0</v>
      </c>
      <c r="G66" s="2">
        <f t="shared" si="0"/>
        <v>1580.2474999999999</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167283.44</v>
      </c>
      <c r="D70" s="1">
        <f>'PR-RAS'!E74</f>
        <v>0</v>
      </c>
      <c r="E70" s="1">
        <v>0</v>
      </c>
      <c r="F70" s="1">
        <v>0</v>
      </c>
      <c r="G70" s="2">
        <f t="shared" si="0"/>
        <v>11542.557360000001</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167283.44</v>
      </c>
      <c r="D72" s="1">
        <f>'PR-RAS'!E76</f>
        <v>0</v>
      </c>
      <c r="E72" s="1">
        <v>0</v>
      </c>
      <c r="F72" s="1">
        <v>0</v>
      </c>
      <c r="G72" s="2">
        <f t="shared" si="0"/>
        <v>11877.124239999999</v>
      </c>
      <c r="H72" s="2">
        <f t="shared" si="1"/>
        <v>0.44000000000232831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4.09</v>
      </c>
      <c r="D78" s="1">
        <f>'PR-RAS'!E82</f>
        <v>0</v>
      </c>
      <c r="E78" s="1">
        <v>0</v>
      </c>
      <c r="F78" s="1">
        <v>0</v>
      </c>
      <c r="G78" s="2">
        <f t="shared" si="0"/>
        <v>0.31492999999999999</v>
      </c>
      <c r="H78" s="2">
        <f t="shared" si="1"/>
        <v>8.9999999999999858E-2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4.09</v>
      </c>
      <c r="D79" s="1">
        <f>'PR-RAS'!E83</f>
        <v>0</v>
      </c>
      <c r="E79" s="1">
        <v>0</v>
      </c>
      <c r="F79" s="1">
        <v>0</v>
      </c>
      <c r="G79" s="2">
        <f t="shared" si="0"/>
        <v>0.31901999999999997</v>
      </c>
      <c r="H79" s="2">
        <f t="shared" si="1"/>
        <v>8.9999999999999858E-2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4.09</v>
      </c>
      <c r="D81" s="1">
        <f>'PR-RAS'!E85</f>
        <v>0</v>
      </c>
      <c r="E81" s="1">
        <v>0</v>
      </c>
      <c r="F81" s="1">
        <v>0</v>
      </c>
      <c r="G81" s="2">
        <f t="shared" si="0"/>
        <v>0.32719999999999999</v>
      </c>
      <c r="H81" s="2">
        <f t="shared" si="1"/>
        <v>8.9999999999999858E-2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172526.63</v>
      </c>
      <c r="D102" s="1">
        <f>'PR-RAS'!E106</f>
        <v>187380.69</v>
      </c>
      <c r="E102" s="1">
        <v>0</v>
      </c>
      <c r="F102" s="1">
        <v>0</v>
      </c>
      <c r="G102" s="2">
        <f t="shared" si="0"/>
        <v>55276.089010000003</v>
      </c>
      <c r="H102" s="2">
        <f t="shared" si="1"/>
        <v>0.67999999999301508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172526.63</v>
      </c>
      <c r="D108" s="1">
        <f>'PR-RAS'!E112</f>
        <v>187380.69</v>
      </c>
      <c r="E108" s="1">
        <v>0</v>
      </c>
      <c r="F108" s="1">
        <v>0</v>
      </c>
      <c r="G108" s="2">
        <f t="shared" si="0"/>
        <v>58559.817069999997</v>
      </c>
      <c r="H108" s="2">
        <f t="shared" si="1"/>
        <v>0.67999999999301508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172526.63</v>
      </c>
      <c r="D113" s="1">
        <f>'PR-RAS'!E117</f>
        <v>187380.69</v>
      </c>
      <c r="E113" s="1">
        <v>0</v>
      </c>
      <c r="F113" s="1">
        <v>0</v>
      </c>
      <c r="G113" s="2">
        <f t="shared" si="0"/>
        <v>61296.257120000002</v>
      </c>
      <c r="H113" s="2">
        <f t="shared" si="1"/>
        <v>0.67999999999301508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687676.89</v>
      </c>
      <c r="D120" s="1">
        <f>'PR-RAS'!E124</f>
        <v>859296.75</v>
      </c>
      <c r="E120" s="1">
        <v>0</v>
      </c>
      <c r="F120" s="1">
        <v>0</v>
      </c>
      <c r="G120" s="2">
        <f t="shared" si="0"/>
        <v>286346.17641000001</v>
      </c>
      <c r="H120" s="2">
        <f t="shared" si="1"/>
        <v>0.35999999998603016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687676.89</v>
      </c>
      <c r="D121" s="1">
        <f>'PR-RAS'!E125</f>
        <v>859296.75</v>
      </c>
      <c r="E121" s="1">
        <v>0</v>
      </c>
      <c r="F121" s="1">
        <v>0</v>
      </c>
      <c r="G121" s="2">
        <f t="shared" si="0"/>
        <v>288752.44679999998</v>
      </c>
      <c r="H121" s="2">
        <f t="shared" si="1"/>
        <v>0.35999999998603016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464369.02</v>
      </c>
      <c r="D122" s="1">
        <f>'PR-RAS'!E126</f>
        <v>625639.72</v>
      </c>
      <c r="E122" s="1">
        <v>0</v>
      </c>
      <c r="F122" s="1">
        <v>0</v>
      </c>
      <c r="G122" s="2">
        <f t="shared" si="0"/>
        <v>207593.46365999998</v>
      </c>
      <c r="H122" s="2">
        <f t="shared" si="1"/>
        <v>0.30000000004656613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223307.87</v>
      </c>
      <c r="D123" s="1">
        <f>'PR-RAS'!E127</f>
        <v>233657.03</v>
      </c>
      <c r="E123" s="1">
        <v>0</v>
      </c>
      <c r="F123" s="1">
        <v>0</v>
      </c>
      <c r="G123" s="2">
        <f t="shared" si="0"/>
        <v>84255.875459999996</v>
      </c>
      <c r="H123" s="2">
        <f t="shared" si="1"/>
        <v>0.16000000000349246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6646660.8799999999</v>
      </c>
      <c r="D129" s="1">
        <f>'PR-RAS'!E133</f>
        <v>6788067.1500000004</v>
      </c>
      <c r="E129" s="1">
        <v>0</v>
      </c>
      <c r="F129" s="1">
        <v>0</v>
      </c>
      <c r="G129" s="2">
        <f t="shared" si="0"/>
        <v>2588517.7830400001</v>
      </c>
      <c r="H129" s="2">
        <f t="shared" si="1"/>
        <v>0.27000000048428774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349123.58999999997</v>
      </c>
      <c r="D130" s="1">
        <f>'PR-RAS'!E134</f>
        <v>565868.93999999994</v>
      </c>
      <c r="E130" s="1">
        <v>0</v>
      </c>
      <c r="F130" s="1">
        <v>0</v>
      </c>
      <c r="G130" s="2">
        <f t="shared" si="0"/>
        <v>191031.12962999998</v>
      </c>
      <c r="H130" s="2">
        <f t="shared" si="1"/>
        <v>0.47000000008847564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212060.25</v>
      </c>
      <c r="D131" s="1">
        <f>'PR-RAS'!E135</f>
        <v>181877.94</v>
      </c>
      <c r="E131" s="1">
        <v>0</v>
      </c>
      <c r="F131" s="1">
        <v>0</v>
      </c>
      <c r="G131" s="2">
        <f t="shared" si="0"/>
        <v>74856.096900000004</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137063.34</v>
      </c>
      <c r="D132" s="1">
        <f>'PR-RAS'!E136</f>
        <v>383991</v>
      </c>
      <c r="E132" s="1">
        <v>0</v>
      </c>
      <c r="F132" s="1">
        <v>0</v>
      </c>
      <c r="G132" s="2">
        <f t="shared" si="0"/>
        <v>118560.93954000001</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6297537.29</v>
      </c>
      <c r="D134" s="1">
        <f>'PR-RAS'!E138</f>
        <v>6222198.21</v>
      </c>
      <c r="E134" s="1">
        <v>0</v>
      </c>
      <c r="F134" s="1">
        <v>0</v>
      </c>
      <c r="G134" s="2">
        <f t="shared" si="0"/>
        <v>2492677.1834300002</v>
      </c>
      <c r="H134" s="2">
        <f t="shared" si="1"/>
        <v>0.5</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72203.63</v>
      </c>
      <c r="D135" s="1">
        <f>'PR-RAS'!E139</f>
        <v>80718.12</v>
      </c>
      <c r="E135" s="1">
        <v>0</v>
      </c>
      <c r="F135" s="1">
        <v>0</v>
      </c>
      <c r="G135" s="2">
        <f t="shared" si="0"/>
        <v>31307.742580000002</v>
      </c>
      <c r="H135" s="2">
        <f t="shared" si="1"/>
        <v>0.48999999999068677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72203.63</v>
      </c>
      <c r="D146" s="1">
        <f>'PR-RAS'!E150</f>
        <v>80718.12</v>
      </c>
      <c r="E146" s="1">
        <v>0</v>
      </c>
      <c r="F146" s="1">
        <v>0</v>
      </c>
      <c r="G146" s="2">
        <f t="shared" si="0"/>
        <v>33877.781149999995</v>
      </c>
      <c r="H146" s="2">
        <f t="shared" si="1"/>
        <v>0.48999999999068677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7956913.1199999992</v>
      </c>
      <c r="D147" s="1">
        <f>'PR-RAS'!E151</f>
        <v>8502623.4100000001</v>
      </c>
      <c r="E147" s="1">
        <v>0</v>
      </c>
      <c r="F147" s="1">
        <v>0</v>
      </c>
      <c r="G147" s="2">
        <f t="shared" si="0"/>
        <v>3644475.3512399993</v>
      </c>
      <c r="H147" s="2">
        <f t="shared" si="1"/>
        <v>0.52999999932944775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5042439.3499999996</v>
      </c>
      <c r="D148" s="1">
        <f>'PR-RAS'!E152</f>
        <v>5594121.3500000006</v>
      </c>
      <c r="E148" s="1">
        <v>0</v>
      </c>
      <c r="F148" s="1">
        <v>0</v>
      </c>
      <c r="G148" s="2">
        <f t="shared" si="0"/>
        <v>2385910.2613499998</v>
      </c>
      <c r="H148" s="2">
        <f t="shared" si="1"/>
        <v>0.70000000018626451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4278314.08</v>
      </c>
      <c r="D149" s="1">
        <f>'PR-RAS'!E153</f>
        <v>4741044.45</v>
      </c>
      <c r="E149" s="1">
        <v>0</v>
      </c>
      <c r="F149" s="1">
        <v>0</v>
      </c>
      <c r="G149" s="2">
        <f t="shared" si="0"/>
        <v>2036539.6410399999</v>
      </c>
      <c r="H149" s="2">
        <f t="shared" si="1"/>
        <v>0.53000000026077032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4039219.94</v>
      </c>
      <c r="D150" s="1">
        <f>'PR-RAS'!E154</f>
        <v>4491052.05</v>
      </c>
      <c r="E150" s="1">
        <v>0</v>
      </c>
      <c r="F150" s="1">
        <v>0</v>
      </c>
      <c r="G150" s="2">
        <f t="shared" si="0"/>
        <v>1940177.2819599998</v>
      </c>
      <c r="H150" s="2">
        <f t="shared" si="1"/>
        <v>0.10999999986961484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239094.14</v>
      </c>
      <c r="D152" s="1">
        <f>'PR-RAS'!E156</f>
        <v>249992.4</v>
      </c>
      <c r="E152" s="1">
        <v>0</v>
      </c>
      <c r="F152" s="1">
        <v>0</v>
      </c>
      <c r="G152" s="2">
        <f t="shared" si="0"/>
        <v>111600.91993999999</v>
      </c>
      <c r="H152" s="2">
        <f t="shared" si="1"/>
        <v>0.54000000000814907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109671.31</v>
      </c>
      <c r="D154" s="1">
        <f>'PR-RAS'!E158</f>
        <v>123834.33</v>
      </c>
      <c r="E154" s="1">
        <v>0</v>
      </c>
      <c r="F154" s="1">
        <v>0</v>
      </c>
      <c r="G154" s="2">
        <f t="shared" si="0"/>
        <v>54673.015409999993</v>
      </c>
      <c r="H154" s="2">
        <f t="shared" si="1"/>
        <v>0.63999999999941792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654453.96</v>
      </c>
      <c r="D155" s="1">
        <f>'PR-RAS'!E159</f>
        <v>729242.57</v>
      </c>
      <c r="E155" s="1">
        <v>0</v>
      </c>
      <c r="F155" s="1">
        <v>0</v>
      </c>
      <c r="G155" s="2">
        <f t="shared" si="0"/>
        <v>325392.62139999995</v>
      </c>
      <c r="H155" s="2">
        <f t="shared" si="1"/>
        <v>0.47000000008847564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654453.96</v>
      </c>
      <c r="D157" s="1">
        <f>'PR-RAS'!E161</f>
        <v>729242.57</v>
      </c>
      <c r="E157" s="1">
        <v>0</v>
      </c>
      <c r="F157" s="1">
        <v>0</v>
      </c>
      <c r="G157" s="2">
        <f t="shared" si="0"/>
        <v>329618.49959999992</v>
      </c>
      <c r="H157" s="2">
        <f t="shared" si="1"/>
        <v>0.47000000008847564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2898430.59</v>
      </c>
      <c r="D159" s="1">
        <f>'PR-RAS'!E163</f>
        <v>2853678.5</v>
      </c>
      <c r="E159" s="1">
        <v>0</v>
      </c>
      <c r="F159" s="1">
        <v>0</v>
      </c>
      <c r="G159" s="2">
        <f t="shared" si="0"/>
        <v>1359714.4392200001</v>
      </c>
      <c r="H159" s="2">
        <f t="shared" si="1"/>
        <v>0.91000000014901161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195951.34000000003</v>
      </c>
      <c r="D160" s="1">
        <f>'PR-RAS'!E164</f>
        <v>197317.24999999997</v>
      </c>
      <c r="E160" s="1">
        <v>0</v>
      </c>
      <c r="F160" s="1">
        <v>0</v>
      </c>
      <c r="G160" s="2">
        <f t="shared" si="0"/>
        <v>93903.148560000001</v>
      </c>
      <c r="H160" s="2">
        <f t="shared" si="1"/>
        <v>0.58999999999650754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5399.67</v>
      </c>
      <c r="D161" s="1">
        <f>'PR-RAS'!E165</f>
        <v>8521.39</v>
      </c>
      <c r="E161" s="1">
        <v>0</v>
      </c>
      <c r="F161" s="1">
        <v>0</v>
      </c>
      <c r="G161" s="2">
        <f t="shared" si="0"/>
        <v>3590.7919999999995</v>
      </c>
      <c r="H161" s="2">
        <f t="shared" si="1"/>
        <v>0.71999999999934516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186228.04</v>
      </c>
      <c r="D162" s="1">
        <f>'PR-RAS'!E166</f>
        <v>181448.33</v>
      </c>
      <c r="E162" s="1">
        <v>0</v>
      </c>
      <c r="F162" s="1">
        <v>0</v>
      </c>
      <c r="G162" s="2">
        <f t="shared" si="0"/>
        <v>88409.076699999991</v>
      </c>
      <c r="H162" s="2">
        <f t="shared" si="1"/>
        <v>0.36999999999534339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4323.63</v>
      </c>
      <c r="D163" s="1">
        <f>'PR-RAS'!E167</f>
        <v>7347.53</v>
      </c>
      <c r="E163" s="1">
        <v>0</v>
      </c>
      <c r="F163" s="1">
        <v>0</v>
      </c>
      <c r="G163" s="2">
        <f t="shared" si="0"/>
        <v>3081.0277799999999</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1888244.2899999998</v>
      </c>
      <c r="D165" s="1">
        <f>'PR-RAS'!E169</f>
        <v>1961147.0499999998</v>
      </c>
      <c r="E165" s="1">
        <v>0</v>
      </c>
      <c r="F165" s="1">
        <v>0</v>
      </c>
      <c r="G165" s="2">
        <f t="shared" si="0"/>
        <v>952928.29596000002</v>
      </c>
      <c r="H165" s="2">
        <f t="shared" si="1"/>
        <v>0.33999999961815774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35776.78</v>
      </c>
      <c r="D166" s="1">
        <f>'PR-RAS'!E170</f>
        <v>36155.22</v>
      </c>
      <c r="E166" s="1">
        <v>0</v>
      </c>
      <c r="F166" s="1">
        <v>0</v>
      </c>
      <c r="G166" s="2">
        <f t="shared" si="0"/>
        <v>17834.391299999999</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1427633.93</v>
      </c>
      <c r="D167" s="1">
        <f>'PR-RAS'!E171</f>
        <v>1707801.28</v>
      </c>
      <c r="E167" s="1">
        <v>0</v>
      </c>
      <c r="F167" s="1">
        <v>0</v>
      </c>
      <c r="G167" s="2">
        <f t="shared" si="0"/>
        <v>803977.25734000013</v>
      </c>
      <c r="H167" s="2">
        <f t="shared" si="1"/>
        <v>0.35000000009313226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396747.65</v>
      </c>
      <c r="D168" s="1">
        <f>'PR-RAS'!E172</f>
        <v>203477.46</v>
      </c>
      <c r="E168" s="1">
        <v>0</v>
      </c>
      <c r="F168" s="1">
        <v>0</v>
      </c>
      <c r="G168" s="2">
        <f t="shared" si="0"/>
        <v>134218.32919000002</v>
      </c>
      <c r="H168" s="2">
        <f t="shared" si="1"/>
        <v>0.80999999996856786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13368</v>
      </c>
      <c r="D169" s="1">
        <f>'PR-RAS'!E173</f>
        <v>8175.38</v>
      </c>
      <c r="E169" s="1">
        <v>0</v>
      </c>
      <c r="F169" s="1">
        <v>0</v>
      </c>
      <c r="G169" s="2">
        <f t="shared" si="0"/>
        <v>4992.7516800000003</v>
      </c>
      <c r="H169" s="2">
        <f t="shared" si="1"/>
        <v>0.38000000000010914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13217.93</v>
      </c>
      <c r="D170" s="1">
        <f>'PR-RAS'!E174</f>
        <v>3316.02</v>
      </c>
      <c r="E170" s="1">
        <v>0</v>
      </c>
      <c r="F170" s="1">
        <v>0</v>
      </c>
      <c r="G170" s="2">
        <f t="shared" si="0"/>
        <v>3354.6449300000004</v>
      </c>
      <c r="H170" s="2">
        <f t="shared" si="1"/>
        <v>8.9999999999690772E-2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1500</v>
      </c>
      <c r="D172" s="1">
        <f>'PR-RAS'!E176</f>
        <v>2221.69</v>
      </c>
      <c r="E172" s="1">
        <v>0</v>
      </c>
      <c r="F172" s="1">
        <v>0</v>
      </c>
      <c r="G172" s="2">
        <f t="shared" si="0"/>
        <v>1016.3179800000001</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762287.91</v>
      </c>
      <c r="D173" s="1">
        <f>'PR-RAS'!E177</f>
        <v>647317.39</v>
      </c>
      <c r="E173" s="1">
        <v>0</v>
      </c>
      <c r="F173" s="1">
        <v>0</v>
      </c>
      <c r="G173" s="2">
        <f t="shared" si="0"/>
        <v>353790.70267999999</v>
      </c>
      <c r="H173" s="2">
        <f t="shared" si="1"/>
        <v>0.47999999998137355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48454.69</v>
      </c>
      <c r="D174" s="1">
        <f>'PR-RAS'!E178</f>
        <v>47216.37</v>
      </c>
      <c r="E174" s="1">
        <v>0</v>
      </c>
      <c r="F174" s="1">
        <v>0</v>
      </c>
      <c r="G174" s="2">
        <f t="shared" si="0"/>
        <v>24719.525389999995</v>
      </c>
      <c r="H174" s="2">
        <f t="shared" si="1"/>
        <v>0.68000000000029104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167896.75</v>
      </c>
      <c r="D175" s="1">
        <f>'PR-RAS'!E179</f>
        <v>136214.04</v>
      </c>
      <c r="E175" s="1">
        <v>0</v>
      </c>
      <c r="F175" s="1">
        <v>0</v>
      </c>
      <c r="G175" s="2">
        <f t="shared" si="0"/>
        <v>76616.520420000001</v>
      </c>
      <c r="H175" s="2">
        <f t="shared" si="1"/>
        <v>0.29000000000814907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7835.48</v>
      </c>
      <c r="D176" s="1">
        <f>'PR-RAS'!E180</f>
        <v>4739.18</v>
      </c>
      <c r="E176" s="1">
        <v>0</v>
      </c>
      <c r="F176" s="1">
        <v>0</v>
      </c>
      <c r="G176" s="2">
        <f t="shared" si="0"/>
        <v>3029.922</v>
      </c>
      <c r="H176" s="2">
        <f t="shared" si="1"/>
        <v>0.65999999999985448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50804.65</v>
      </c>
      <c r="D177" s="1">
        <f>'PR-RAS'!E181</f>
        <v>56552.86</v>
      </c>
      <c r="E177" s="1">
        <v>0</v>
      </c>
      <c r="F177" s="1">
        <v>0</v>
      </c>
      <c r="G177" s="2">
        <f t="shared" si="0"/>
        <v>28848.225119999999</v>
      </c>
      <c r="H177" s="2">
        <f t="shared" si="1"/>
        <v>0.48999999999796273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10393.01</v>
      </c>
      <c r="D178" s="1">
        <f>'PR-RAS'!E182</f>
        <v>7044.36</v>
      </c>
      <c r="E178" s="1">
        <v>0</v>
      </c>
      <c r="F178" s="1">
        <v>0</v>
      </c>
      <c r="G178" s="2">
        <f t="shared" si="0"/>
        <v>4333.2662099999998</v>
      </c>
      <c r="H178" s="2">
        <f t="shared" si="1"/>
        <v>0.36999999999989086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126494.88</v>
      </c>
      <c r="D179" s="1">
        <f>'PR-RAS'!E183</f>
        <v>149836.56</v>
      </c>
      <c r="E179" s="1">
        <v>0</v>
      </c>
      <c r="F179" s="1">
        <v>0</v>
      </c>
      <c r="G179" s="2">
        <f t="shared" si="0"/>
        <v>75857.903999999995</v>
      </c>
      <c r="H179" s="2">
        <f t="shared" si="1"/>
        <v>0.55999999999767169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184063.07</v>
      </c>
      <c r="D180" s="1">
        <f>'PR-RAS'!E184</f>
        <v>175573.85</v>
      </c>
      <c r="E180" s="1">
        <v>0</v>
      </c>
      <c r="F180" s="1">
        <v>0</v>
      </c>
      <c r="G180" s="2">
        <f t="shared" si="0"/>
        <v>95802.727830000003</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56099.3</v>
      </c>
      <c r="D181" s="1">
        <f>'PR-RAS'!E185</f>
        <v>50131.37</v>
      </c>
      <c r="E181" s="1">
        <v>0</v>
      </c>
      <c r="F181" s="1">
        <v>0</v>
      </c>
      <c r="G181" s="2">
        <f t="shared" si="0"/>
        <v>28145.1672</v>
      </c>
      <c r="H181" s="2">
        <f t="shared" si="1"/>
        <v>0.67000000000552973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110246.08</v>
      </c>
      <c r="D182" s="1">
        <f>'PR-RAS'!E186</f>
        <v>20008.8</v>
      </c>
      <c r="E182" s="1">
        <v>0</v>
      </c>
      <c r="F182" s="1">
        <v>0</v>
      </c>
      <c r="G182" s="2">
        <f t="shared" si="0"/>
        <v>27197.726079999997</v>
      </c>
      <c r="H182" s="2">
        <f t="shared" si="1"/>
        <v>0.28000000000247383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51947.05</v>
      </c>
      <c r="D184" s="1">
        <f>'PR-RAS'!E188</f>
        <v>47896.810000000005</v>
      </c>
      <c r="E184" s="1">
        <v>0</v>
      </c>
      <c r="F184" s="1">
        <v>0</v>
      </c>
      <c r="G184" s="2">
        <f t="shared" si="0"/>
        <v>27036.54261</v>
      </c>
      <c r="H184" s="2">
        <f t="shared" si="1"/>
        <v>0.23999999999796273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6635.42</v>
      </c>
      <c r="D185" s="1">
        <f>'PR-RAS'!E189</f>
        <v>6468.39</v>
      </c>
      <c r="E185" s="1">
        <v>0</v>
      </c>
      <c r="F185" s="1">
        <v>0</v>
      </c>
      <c r="G185" s="2">
        <f t="shared" si="0"/>
        <v>3601.2847999999999</v>
      </c>
      <c r="H185" s="2">
        <f t="shared" si="1"/>
        <v>0.81000000000040018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21835.95</v>
      </c>
      <c r="D186" s="1">
        <f>'PR-RAS'!E190</f>
        <v>12612.71</v>
      </c>
      <c r="E186" s="1">
        <v>0</v>
      </c>
      <c r="F186" s="1">
        <v>0</v>
      </c>
      <c r="G186" s="2">
        <f t="shared" si="0"/>
        <v>8706.3534499999987</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1177.2</v>
      </c>
      <c r="D188" s="1">
        <f>'PR-RAS'!E192</f>
        <v>1614.4</v>
      </c>
      <c r="E188" s="1">
        <v>0</v>
      </c>
      <c r="F188" s="1">
        <v>0</v>
      </c>
      <c r="G188" s="2">
        <f t="shared" si="0"/>
        <v>823.92200000000003</v>
      </c>
      <c r="H188" s="2">
        <f t="shared" si="1"/>
        <v>0.60000000000013642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3336.34</v>
      </c>
      <c r="D189" s="1">
        <f>'PR-RAS'!E193</f>
        <v>14113.16</v>
      </c>
      <c r="E189" s="1">
        <v>0</v>
      </c>
      <c r="F189" s="1">
        <v>0</v>
      </c>
      <c r="G189" s="2">
        <f t="shared" si="0"/>
        <v>5933.7800799999995</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18616.14</v>
      </c>
      <c r="D190" s="1">
        <f>'PR-RAS'!E194</f>
        <v>12808.15</v>
      </c>
      <c r="E190" s="1">
        <v>0</v>
      </c>
      <c r="F190" s="1">
        <v>0</v>
      </c>
      <c r="G190" s="2">
        <f t="shared" si="0"/>
        <v>8359.9311600000001</v>
      </c>
      <c r="H190" s="2">
        <f t="shared" si="1"/>
        <v>0.28999999999905413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346</v>
      </c>
      <c r="D191" s="1">
        <f>'PR-RAS'!E195</f>
        <v>280</v>
      </c>
      <c r="E191" s="1">
        <v>0</v>
      </c>
      <c r="F191" s="1">
        <v>0</v>
      </c>
      <c r="G191" s="2">
        <f t="shared" si="0"/>
        <v>172.14000000000001</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12290.16</v>
      </c>
      <c r="D192" s="1">
        <f>'PR-RAS'!E196</f>
        <v>54561.2</v>
      </c>
      <c r="E192" s="1">
        <v>0</v>
      </c>
      <c r="F192" s="1">
        <v>0</v>
      </c>
      <c r="G192" s="2">
        <f t="shared" si="0"/>
        <v>23189.79896</v>
      </c>
      <c r="H192" s="2">
        <f t="shared" si="1"/>
        <v>0.3599999999969441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12290.16</v>
      </c>
      <c r="D206" s="1">
        <f>'PR-RAS'!E210</f>
        <v>54561.2</v>
      </c>
      <c r="E206" s="1">
        <v>0</v>
      </c>
      <c r="F206" s="1">
        <v>0</v>
      </c>
      <c r="G206" s="2">
        <f t="shared" si="0"/>
        <v>24889.574799999999</v>
      </c>
      <c r="H206" s="2">
        <f t="shared" si="1"/>
        <v>0.3599999999969441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11542.33</v>
      </c>
      <c r="D207" s="1">
        <f>'PR-RAS'!E211</f>
        <v>13275.64</v>
      </c>
      <c r="E207" s="1">
        <v>0</v>
      </c>
      <c r="F207" s="1">
        <v>0</v>
      </c>
      <c r="G207" s="2">
        <f t="shared" si="0"/>
        <v>7847.2836600000001</v>
      </c>
      <c r="H207" s="2">
        <f t="shared" si="1"/>
        <v>0.69000000000050932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747.83</v>
      </c>
      <c r="D209" s="1">
        <f>'PR-RAS'!E213</f>
        <v>41285.56</v>
      </c>
      <c r="E209" s="1">
        <v>0</v>
      </c>
      <c r="F209" s="1">
        <v>0</v>
      </c>
      <c r="G209" s="2">
        <f t="shared" si="0"/>
        <v>17330.3416</v>
      </c>
      <c r="H209" s="2">
        <f t="shared" si="1"/>
        <v>0.61000000000228738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3753.02</v>
      </c>
      <c r="D259" s="1">
        <f>'PR-RAS'!E263</f>
        <v>262.36</v>
      </c>
      <c r="E259" s="1">
        <v>0</v>
      </c>
      <c r="F259" s="1">
        <v>0</v>
      </c>
      <c r="G259" s="2">
        <f t="shared" si="0"/>
        <v>1103.6569199999999</v>
      </c>
      <c r="H259" s="2">
        <f t="shared" si="1"/>
        <v>0.37999999999999545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3753.02</v>
      </c>
      <c r="D269" s="1">
        <f>'PR-RAS'!E273</f>
        <v>262.36</v>
      </c>
      <c r="E269" s="1">
        <v>0</v>
      </c>
      <c r="F269" s="1">
        <v>0</v>
      </c>
      <c r="G269" s="2">
        <f t="shared" si="8"/>
        <v>1146.4343200000001</v>
      </c>
      <c r="H269" s="2">
        <f t="shared" si="9"/>
        <v>0.37999999999999545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0</v>
      </c>
      <c r="E270" s="1">
        <v>0</v>
      </c>
      <c r="F270" s="1">
        <v>0</v>
      </c>
      <c r="G270" s="2">
        <f t="shared" si="8"/>
        <v>80.7</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1300</v>
      </c>
      <c r="D272" s="1">
        <f>'PR-RAS'!E276</f>
        <v>0</v>
      </c>
      <c r="E272" s="1">
        <v>0</v>
      </c>
      <c r="F272" s="1">
        <v>0</v>
      </c>
      <c r="G272" s="2">
        <f t="shared" si="8"/>
        <v>352.3</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2153.02</v>
      </c>
      <c r="D273" s="1">
        <f>'PR-RAS'!E277</f>
        <v>262.36</v>
      </c>
      <c r="E273" s="1">
        <v>0</v>
      </c>
      <c r="F273" s="1">
        <v>0</v>
      </c>
      <c r="G273" s="2">
        <f t="shared" si="8"/>
        <v>728.34528</v>
      </c>
      <c r="H273" s="2">
        <f t="shared" si="9"/>
        <v>0.37999999999999545</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7956913.1199999992</v>
      </c>
      <c r="D285" s="1">
        <f>'PR-RAS'!E289</f>
        <v>8502623.4100000001</v>
      </c>
      <c r="E285" s="1">
        <v>0</v>
      </c>
      <c r="F285" s="1">
        <v>0</v>
      </c>
      <c r="G285" s="2">
        <f t="shared" si="8"/>
        <v>7089253.4229599983</v>
      </c>
      <c r="H285" s="2">
        <f t="shared" si="9"/>
        <v>0.52999999932944775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92938.279999999329</v>
      </c>
      <c r="D287" s="1">
        <f>'PR-RAS'!E291</f>
        <v>557072.12999999989</v>
      </c>
      <c r="E287" s="1">
        <v>0</v>
      </c>
      <c r="F287" s="1">
        <v>0</v>
      </c>
      <c r="G287" s="2">
        <f t="shared" si="8"/>
        <v>345225.60643999971</v>
      </c>
      <c r="H287" s="2">
        <f t="shared" si="9"/>
        <v>0.40999999921768904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1120030.21</v>
      </c>
      <c r="D289" s="1">
        <f>'PR-RAS'!E293</f>
        <v>1592272.28</v>
      </c>
      <c r="E289" s="1">
        <v>0</v>
      </c>
      <c r="F289" s="1">
        <v>0</v>
      </c>
      <c r="G289" s="2">
        <f t="shared" si="8"/>
        <v>1239717.5337599998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1190224.82</v>
      </c>
      <c r="D290" s="1">
        <f>'PR-RAS'!E294</f>
        <v>1310874.04</v>
      </c>
      <c r="E290" s="1">
        <v>0</v>
      </c>
      <c r="F290" s="1">
        <v>0</v>
      </c>
      <c r="G290" s="2">
        <f t="shared" si="8"/>
        <v>1101660.1681000001</v>
      </c>
      <c r="H290" s="2">
        <f t="shared" si="9"/>
        <v>0.21999999997206032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33485.089999999997</v>
      </c>
      <c r="D291" s="1">
        <f>'PR-RAS'!E295</f>
        <v>35388.559999999998</v>
      </c>
      <c r="E291" s="1">
        <v>0</v>
      </c>
      <c r="F291" s="1">
        <v>0</v>
      </c>
      <c r="G291" s="2">
        <f t="shared" si="8"/>
        <v>30236.040899999996</v>
      </c>
      <c r="H291" s="2">
        <f t="shared" si="9"/>
        <v>0.52999999999883585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1131156.1200000001</v>
      </c>
      <c r="D292" s="1">
        <f>'PR-RAS'!E296</f>
        <v>1230773.47</v>
      </c>
      <c r="E292" s="1">
        <v>0</v>
      </c>
      <c r="F292" s="1">
        <v>0</v>
      </c>
      <c r="G292" s="2">
        <f t="shared" si="8"/>
        <v>1045476.59046</v>
      </c>
      <c r="H292" s="2">
        <f t="shared" si="9"/>
        <v>0.59000000008381903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68468.990000000005</v>
      </c>
      <c r="D293" s="1">
        <f>'PR-RAS'!E298</f>
        <v>9087.52</v>
      </c>
      <c r="E293" s="1">
        <v>0</v>
      </c>
      <c r="F293" s="1">
        <v>0</v>
      </c>
      <c r="G293" s="2">
        <f t="shared" si="8"/>
        <v>25300.056759999999</v>
      </c>
      <c r="H293" s="2">
        <f t="shared" si="9"/>
        <v>0.48999999999432475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600</v>
      </c>
      <c r="E294" s="1">
        <v>0</v>
      </c>
      <c r="F294" s="1">
        <v>0</v>
      </c>
      <c r="G294" s="2">
        <f t="shared" si="8"/>
        <v>351.59999999999997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600</v>
      </c>
      <c r="E295" s="1">
        <v>0</v>
      </c>
      <c r="F295" s="1">
        <v>0</v>
      </c>
      <c r="G295" s="2">
        <f t="shared" si="8"/>
        <v>352.79999999999995</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600</v>
      </c>
      <c r="E296" s="1">
        <v>0</v>
      </c>
      <c r="F296" s="1">
        <v>0</v>
      </c>
      <c r="G296" s="2">
        <f t="shared" si="8"/>
        <v>354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68468.990000000005</v>
      </c>
      <c r="D306" s="1">
        <f>'PR-RAS'!E311</f>
        <v>8487.52</v>
      </c>
      <c r="E306" s="1">
        <v>0</v>
      </c>
      <c r="F306" s="1">
        <v>0</v>
      </c>
      <c r="G306" s="2">
        <f t="shared" si="8"/>
        <v>26060.42915</v>
      </c>
      <c r="H306" s="2">
        <f t="shared" si="9"/>
        <v>0.48999999999432475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68468.990000000005</v>
      </c>
      <c r="D307" s="1">
        <f>'PR-RAS'!E312</f>
        <v>57.52</v>
      </c>
      <c r="E307" s="1">
        <v>0</v>
      </c>
      <c r="F307" s="1">
        <v>0</v>
      </c>
      <c r="G307" s="2">
        <f t="shared" si="8"/>
        <v>20986.713179999999</v>
      </c>
      <c r="H307" s="2">
        <f t="shared" si="9"/>
        <v>0.48999999999475818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68468.990000000005</v>
      </c>
      <c r="D308" s="1">
        <f>'PR-RAS'!E313</f>
        <v>57.52</v>
      </c>
      <c r="E308" s="1">
        <v>0</v>
      </c>
      <c r="F308" s="1">
        <v>0</v>
      </c>
      <c r="G308" s="2">
        <f t="shared" si="8"/>
        <v>21055.297210000001</v>
      </c>
      <c r="H308" s="2">
        <f t="shared" si="9"/>
        <v>0.48999999999475818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8430</v>
      </c>
      <c r="E321" s="1">
        <v>0</v>
      </c>
      <c r="F321" s="1">
        <v>0</v>
      </c>
      <c r="G321" s="2">
        <f t="shared" si="8"/>
        <v>5395.2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8430</v>
      </c>
      <c r="E322" s="1">
        <v>0</v>
      </c>
      <c r="F322" s="1">
        <v>0</v>
      </c>
      <c r="G322" s="2">
        <f t="shared" si="8"/>
        <v>5412.06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319691.71000000002</v>
      </c>
      <c r="D345" s="1">
        <f>'PR-RAS'!E350</f>
        <v>448364.04000000004</v>
      </c>
      <c r="E345" s="1">
        <v>0</v>
      </c>
      <c r="F345" s="1">
        <v>0</v>
      </c>
      <c r="G345" s="2">
        <f t="shared" si="8"/>
        <v>418448.40775999997</v>
      </c>
      <c r="H345" s="2">
        <f t="shared" si="9"/>
        <v>0.33000000001629815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2750</v>
      </c>
      <c r="E346" s="1">
        <v>0</v>
      </c>
      <c r="F346" s="1">
        <v>0</v>
      </c>
      <c r="G346" s="2">
        <f t="shared" si="8"/>
        <v>1897.4999999999998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2750</v>
      </c>
      <c r="E351" s="1">
        <v>0</v>
      </c>
      <c r="F351" s="1">
        <v>0</v>
      </c>
      <c r="G351" s="2">
        <f t="shared" si="8"/>
        <v>1924.9999999999998</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2750</v>
      </c>
      <c r="E354" s="1">
        <v>0</v>
      </c>
      <c r="F354" s="1">
        <v>0</v>
      </c>
      <c r="G354" s="2">
        <f t="shared" si="8"/>
        <v>1941.5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173237.79</v>
      </c>
      <c r="D358" s="1">
        <f>'PR-RAS'!E363</f>
        <v>263672.13</v>
      </c>
      <c r="E358" s="1">
        <v>0</v>
      </c>
      <c r="F358" s="1">
        <v>0</v>
      </c>
      <c r="G358" s="2">
        <f t="shared" si="8"/>
        <v>250107.79185000001</v>
      </c>
      <c r="H358" s="2">
        <f t="shared" si="9"/>
        <v>0.33999999999650754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117865.61000000002</v>
      </c>
      <c r="D364" s="1">
        <f>'PR-RAS'!E369</f>
        <v>261047.13</v>
      </c>
      <c r="E364" s="1">
        <v>0</v>
      </c>
      <c r="F364" s="1">
        <v>0</v>
      </c>
      <c r="G364" s="2">
        <f t="shared" si="8"/>
        <v>232305.43281</v>
      </c>
      <c r="H364" s="2">
        <f t="shared" si="9"/>
        <v>0.51999999998952262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47955.23</v>
      </c>
      <c r="D365" s="1">
        <f>'PR-RAS'!E370</f>
        <v>42458.86</v>
      </c>
      <c r="E365" s="1">
        <v>0</v>
      </c>
      <c r="F365" s="1">
        <v>0</v>
      </c>
      <c r="G365" s="2">
        <f t="shared" si="8"/>
        <v>48365.753800000006</v>
      </c>
      <c r="H365" s="2">
        <f t="shared" si="9"/>
        <v>0.37000000000261934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3135.44</v>
      </c>
      <c r="D367" s="1">
        <f>'PR-RAS'!E372</f>
        <v>16058.15</v>
      </c>
      <c r="E367" s="1">
        <v>0</v>
      </c>
      <c r="F367" s="1">
        <v>0</v>
      </c>
      <c r="G367" s="2">
        <f t="shared" si="8"/>
        <v>12902.136839999999</v>
      </c>
      <c r="H367" s="2">
        <f t="shared" si="9"/>
        <v>0.58999999999969077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63356.41</v>
      </c>
      <c r="D368" s="1">
        <f>'PR-RAS'!E373</f>
        <v>202530.12</v>
      </c>
      <c r="E368" s="1">
        <v>0</v>
      </c>
      <c r="F368" s="1">
        <v>0</v>
      </c>
      <c r="G368" s="2">
        <f t="shared" si="8"/>
        <v>171908.91055</v>
      </c>
      <c r="H368" s="2">
        <f t="shared" si="9"/>
        <v>0.52999999999883585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3418.53</v>
      </c>
      <c r="D371" s="1">
        <f>'PR-RAS'!E376</f>
        <v>0</v>
      </c>
      <c r="E371" s="1">
        <v>0</v>
      </c>
      <c r="F371" s="1">
        <v>0</v>
      </c>
      <c r="G371" s="2">
        <f t="shared" si="8"/>
        <v>1264.8561</v>
      </c>
      <c r="H371" s="2">
        <f t="shared" si="9"/>
        <v>0.46999999999979991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50472.24</v>
      </c>
      <c r="D373" s="1">
        <f>'PR-RAS'!E378</f>
        <v>0</v>
      </c>
      <c r="E373" s="1">
        <v>0</v>
      </c>
      <c r="F373" s="1">
        <v>0</v>
      </c>
      <c r="G373" s="2">
        <f t="shared" si="8"/>
        <v>18775.673279999999</v>
      </c>
      <c r="H373" s="2">
        <f t="shared" si="9"/>
        <v>0.23999999999796273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50472.24</v>
      </c>
      <c r="D374" s="1">
        <f>'PR-RAS'!E379</f>
        <v>0</v>
      </c>
      <c r="E374" s="1">
        <v>0</v>
      </c>
      <c r="F374" s="1">
        <v>0</v>
      </c>
      <c r="G374" s="2">
        <f t="shared" si="8"/>
        <v>18826.145519999998</v>
      </c>
      <c r="H374" s="2">
        <f t="shared" si="9"/>
        <v>0.23999999999796273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4899.9399999999996</v>
      </c>
      <c r="D386" s="1">
        <f>'PR-RAS'!E391</f>
        <v>2625</v>
      </c>
      <c r="E386" s="1">
        <v>0</v>
      </c>
      <c r="F386" s="1">
        <v>0</v>
      </c>
      <c r="G386" s="2">
        <f t="shared" si="8"/>
        <v>3907.7268999999997</v>
      </c>
      <c r="H386" s="2">
        <f t="shared" si="9"/>
        <v>6.0000000000400178E-2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4899.9399999999996</v>
      </c>
      <c r="D388" s="1">
        <f>'PR-RAS'!E393</f>
        <v>2625</v>
      </c>
      <c r="E388" s="1">
        <v>0</v>
      </c>
      <c r="F388" s="1">
        <v>0</v>
      </c>
      <c r="G388" s="2">
        <f t="shared" si="8"/>
        <v>3928.0267799999997</v>
      </c>
      <c r="H388" s="2">
        <f t="shared" si="9"/>
        <v>6.0000000000400178E-2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146453.92000000001</v>
      </c>
      <c r="D397" s="1">
        <f>'PR-RAS'!E402</f>
        <v>181941.91</v>
      </c>
      <c r="E397" s="1">
        <v>0</v>
      </c>
      <c r="F397" s="1">
        <v>0</v>
      </c>
      <c r="G397" s="2">
        <f t="shared" si="8"/>
        <v>202093.74504000001</v>
      </c>
      <c r="H397" s="2">
        <f t="shared" si="9"/>
        <v>0.16999999998370185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146453.92000000001</v>
      </c>
      <c r="D398" s="1">
        <f>'PR-RAS'!E403</f>
        <v>181941.91</v>
      </c>
      <c r="E398" s="1">
        <v>0</v>
      </c>
      <c r="F398" s="1">
        <v>0</v>
      </c>
      <c r="G398" s="2">
        <f t="shared" si="8"/>
        <v>202604.08278</v>
      </c>
      <c r="H398" s="2">
        <f t="shared" si="9"/>
        <v>0.16999999998370185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251222.72000000003</v>
      </c>
      <c r="D403" s="1">
        <f>'PR-RAS'!E408</f>
        <v>439276.52</v>
      </c>
      <c r="E403" s="1">
        <v>0</v>
      </c>
      <c r="F403" s="1">
        <v>0</v>
      </c>
      <c r="G403" s="2">
        <f t="shared" si="8"/>
        <v>454169.85552000004</v>
      </c>
      <c r="H403" s="2">
        <f t="shared" si="9"/>
        <v>0.75999999995110556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903035.76</v>
      </c>
      <c r="D405" s="1">
        <f>'PR-RAS'!E410</f>
        <v>1016768.66</v>
      </c>
      <c r="E405" s="1">
        <v>0</v>
      </c>
      <c r="F405" s="1">
        <v>0</v>
      </c>
      <c r="G405" s="2">
        <f t="shared" si="8"/>
        <v>1186375.5243200001</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80.05</v>
      </c>
      <c r="D406" s="1">
        <f>'PR-RAS'!E411</f>
        <v>0</v>
      </c>
      <c r="E406" s="1">
        <v>0</v>
      </c>
      <c r="F406" s="1">
        <v>0</v>
      </c>
      <c r="G406" s="2">
        <f t="shared" si="8"/>
        <v>32.420250000000003</v>
      </c>
      <c r="H406" s="2">
        <f t="shared" si="9"/>
        <v>4.9999999999997158E-2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7932443.8300000001</v>
      </c>
      <c r="D407" s="1">
        <f>'PR-RAS'!E412</f>
        <v>7954638.7999999998</v>
      </c>
      <c r="E407" s="1">
        <v>0</v>
      </c>
      <c r="F407" s="1">
        <v>0</v>
      </c>
      <c r="G407" s="2">
        <f t="shared" si="8"/>
        <v>9679738.9005800001</v>
      </c>
      <c r="H407" s="2">
        <f t="shared" si="9"/>
        <v>0.37000000011175871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8276604.8299999991</v>
      </c>
      <c r="D408" s="1">
        <f>'PR-RAS'!E413</f>
        <v>8950987.4499999993</v>
      </c>
      <c r="E408" s="1">
        <v>0</v>
      </c>
      <c r="F408" s="1">
        <v>0</v>
      </c>
      <c r="G408" s="2">
        <f t="shared" si="8"/>
        <v>10654681.950109998</v>
      </c>
      <c r="H408" s="2">
        <f t="shared" si="9"/>
        <v>0.62000000011175871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344160.99999999907</v>
      </c>
      <c r="D410" s="1">
        <f>'PR-RAS'!E415</f>
        <v>996348.64999999944</v>
      </c>
      <c r="E410" s="1">
        <v>0</v>
      </c>
      <c r="F410" s="1">
        <v>0</v>
      </c>
      <c r="G410" s="2">
        <f t="shared" si="8"/>
        <v>955775.04469999915</v>
      </c>
      <c r="H410" s="2">
        <f t="shared" si="9"/>
        <v>0.35000000149011612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2023065.97</v>
      </c>
      <c r="D412" s="1">
        <f>'PR-RAS'!E417</f>
        <v>2609040.94</v>
      </c>
      <c r="E412" s="1">
        <v>0</v>
      </c>
      <c r="F412" s="1">
        <v>0</v>
      </c>
      <c r="G412" s="2">
        <f t="shared" si="8"/>
        <v>2976111.7663499997</v>
      </c>
      <c r="H412" s="2">
        <f t="shared" si="9"/>
        <v>9.0000000083819032E-2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1190304.8700000001</v>
      </c>
      <c r="D413" s="1">
        <f>'PR-RAS'!E418</f>
        <v>1310874.04</v>
      </c>
      <c r="E413" s="1">
        <v>0</v>
      </c>
      <c r="F413" s="1">
        <v>0</v>
      </c>
      <c r="G413" s="2">
        <f t="shared" si="8"/>
        <v>1570565.8154</v>
      </c>
      <c r="H413" s="2">
        <f t="shared" si="9"/>
        <v>0.16999999992549419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7932443.8300000001</v>
      </c>
      <c r="D633" s="1">
        <f>'PR-RAS'!E639</f>
        <v>7954638.7999999998</v>
      </c>
      <c r="E633" s="1">
        <v>0</v>
      </c>
      <c r="F633" s="1">
        <v>0</v>
      </c>
      <c r="G633" s="2">
        <f t="shared" si="10"/>
        <v>15067967.94376</v>
      </c>
      <c r="H633" s="2">
        <f t="shared" si="11"/>
        <v>0.37000000011175871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8276604.8299999991</v>
      </c>
      <c r="D634" s="1">
        <f>'PR-RAS'!E640</f>
        <v>8950987.4499999993</v>
      </c>
      <c r="E634" s="1">
        <v>0</v>
      </c>
      <c r="F634" s="1">
        <v>0</v>
      </c>
      <c r="G634" s="2">
        <f t="shared" si="10"/>
        <v>16571040.969089998</v>
      </c>
      <c r="H634" s="2">
        <f t="shared" si="11"/>
        <v>0.62000000011175871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344160.99999999907</v>
      </c>
      <c r="D636" s="1">
        <f>'PR-RAS'!E642</f>
        <v>996348.64999999944</v>
      </c>
      <c r="E636" s="1">
        <v>0</v>
      </c>
      <c r="F636" s="1">
        <v>0</v>
      </c>
      <c r="G636" s="2">
        <f t="shared" si="10"/>
        <v>1483905.0204999987</v>
      </c>
      <c r="H636" s="2">
        <f t="shared" si="11"/>
        <v>0.35000000149011612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2023065.97</v>
      </c>
      <c r="D638" s="1">
        <f>'PR-RAS'!E644</f>
        <v>2609040.94</v>
      </c>
      <c r="E638" s="1">
        <v>0</v>
      </c>
      <c r="F638" s="1">
        <v>0</v>
      </c>
      <c r="G638" s="2">
        <f t="shared" si="10"/>
        <v>4612611.1804499999</v>
      </c>
      <c r="H638" s="2">
        <f t="shared" si="11"/>
        <v>9.0000000083819032E-2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2367226.9699999988</v>
      </c>
      <c r="D640" s="1">
        <f>'PR-RAS'!E646</f>
        <v>3605389.5899999994</v>
      </c>
      <c r="E640" s="1">
        <v>0</v>
      </c>
      <c r="F640" s="1">
        <v>0</v>
      </c>
      <c r="G640" s="2">
        <f t="shared" si="10"/>
        <v>6120345.929849999</v>
      </c>
      <c r="H640" s="2">
        <f t="shared" si="11"/>
        <v>0.44000000180676579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59767.93</v>
      </c>
      <c r="D642" s="1">
        <f>'PR-RAS'!E649</f>
        <v>44069.760000000002</v>
      </c>
      <c r="E642" s="1">
        <v>0</v>
      </c>
      <c r="F642" s="1">
        <v>0</v>
      </c>
      <c r="G642" s="2">
        <f t="shared" si="10"/>
        <v>94808.67545000001</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9071344.5600000005</v>
      </c>
      <c r="D643" s="1">
        <f>'PR-RAS'!E650</f>
        <v>9480195.2699999996</v>
      </c>
      <c r="E643" s="1">
        <v>0</v>
      </c>
      <c r="F643" s="1">
        <v>0</v>
      </c>
      <c r="G643" s="2">
        <f t="shared" si="10"/>
        <v>17996373.9342</v>
      </c>
      <c r="H643" s="2">
        <f t="shared" si="11"/>
        <v>0.70999999903142452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9120486.3900000006</v>
      </c>
      <c r="D644" s="1">
        <f>'PR-RAS'!E651</f>
        <v>9511562.9800000004</v>
      </c>
      <c r="E644" s="1">
        <v>0</v>
      </c>
      <c r="F644" s="1">
        <v>0</v>
      </c>
      <c r="G644" s="2">
        <f t="shared" si="10"/>
        <v>18096342.741050001</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10626.099999999627</v>
      </c>
      <c r="D645" s="1">
        <f>'PR-RAS'!E652</f>
        <v>12702.049999998882</v>
      </c>
      <c r="E645" s="1">
        <v>0</v>
      </c>
      <c r="F645" s="1">
        <v>0</v>
      </c>
      <c r="G645" s="2">
        <f t="shared" si="10"/>
        <v>23203.448799998321</v>
      </c>
      <c r="H645" s="2">
        <f t="shared" si="11"/>
        <v>0.14999999850988388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274</v>
      </c>
      <c r="D647" s="1">
        <f>'PR-RAS'!E654</f>
        <v>243</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294</v>
      </c>
      <c r="D649" s="1">
        <f>'PR-RAS'!E656</f>
        <v>252</v>
      </c>
      <c r="E649" s="1">
        <v>0</v>
      </c>
      <c r="F649" s="1">
        <v>0</v>
      </c>
      <c r="G649" s="2">
        <f t="shared" si="10"/>
        <v>517.10400000000004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93307.78</v>
      </c>
      <c r="D662" s="1">
        <f>'PR-RAS'!E669</f>
        <v>30088.57</v>
      </c>
      <c r="E662" s="1">
        <v>0</v>
      </c>
      <c r="F662" s="1">
        <v>0</v>
      </c>
      <c r="G662" s="2">
        <f t="shared" si="10"/>
        <v>101453.53211999999</v>
      </c>
      <c r="H662" s="2">
        <f t="shared" si="11"/>
        <v>0.65000000000145519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24311.5</v>
      </c>
      <c r="D671" s="1">
        <f>'PR-RAS'!E678</f>
        <v>0</v>
      </c>
      <c r="E671" s="1">
        <v>0</v>
      </c>
      <c r="F671" s="1">
        <v>0</v>
      </c>
      <c r="G671" s="2">
        <f t="shared" si="10"/>
        <v>16288.705000000002</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167283.44</v>
      </c>
      <c r="D691" s="1">
        <f>'PR-RAS'!E698</f>
        <v>0</v>
      </c>
      <c r="E691" s="1">
        <v>0</v>
      </c>
      <c r="F691" s="1">
        <v>0</v>
      </c>
      <c r="G691" s="2">
        <f t="shared" si="10"/>
        <v>115425.57359999999</v>
      </c>
      <c r="H691" s="2">
        <f t="shared" si="11"/>
        <v>0.44000000000232831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151437.03</v>
      </c>
      <c r="D703" s="1">
        <f>'PR-RAS'!E710</f>
        <v>167546.95000000001</v>
      </c>
      <c r="E703" s="1">
        <v>0</v>
      </c>
      <c r="F703" s="1">
        <v>0</v>
      </c>
      <c r="G703" s="2">
        <f t="shared" si="10"/>
        <v>341544.71286000003</v>
      </c>
      <c r="H703" s="2">
        <f t="shared" si="11"/>
        <v>7.9999999987194315E-2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14156.53</v>
      </c>
      <c r="D705" s="1">
        <f>'PR-RAS'!E712</f>
        <v>13693.09</v>
      </c>
      <c r="E705" s="1">
        <v>0</v>
      </c>
      <c r="F705" s="1">
        <v>0</v>
      </c>
      <c r="G705" s="2">
        <f t="shared" si="10"/>
        <v>29246.067839999996</v>
      </c>
      <c r="H705" s="2">
        <f t="shared" si="11"/>
        <v>0.55999999999949068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8927.83</v>
      </c>
      <c r="D709" s="1">
        <f>'PR-RAS'!E716</f>
        <v>9433.18</v>
      </c>
      <c r="E709" s="1">
        <v>0</v>
      </c>
      <c r="F709" s="1">
        <v>0</v>
      </c>
      <c r="G709" s="2">
        <f t="shared" si="10"/>
        <v>19678.286520000001</v>
      </c>
      <c r="H709" s="2">
        <f t="shared" si="11"/>
        <v>0.3500000000003638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8153.81</v>
      </c>
      <c r="D710" s="1">
        <f>'PR-RAS'!E717</f>
        <v>4855.84</v>
      </c>
      <c r="E710" s="1">
        <v>0</v>
      </c>
      <c r="F710" s="1">
        <v>0</v>
      </c>
      <c r="G710" s="2">
        <f t="shared" si="10"/>
        <v>12666.63241</v>
      </c>
      <c r="H710" s="2">
        <f t="shared" si="11"/>
        <v>0.3499999999994543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184489.65</v>
      </c>
      <c r="D711" s="1">
        <f>'PR-RAS'!E718</f>
        <v>180524.36</v>
      </c>
      <c r="E711" s="1">
        <v>0</v>
      </c>
      <c r="F711" s="1">
        <v>0</v>
      </c>
      <c r="G711" s="2">
        <f t="shared" si="10"/>
        <v>387332.2427</v>
      </c>
      <c r="H711" s="2">
        <f t="shared" si="11"/>
        <v>0.70999999999185093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559.71</v>
      </c>
      <c r="D713" s="1">
        <f>'PR-RAS'!E720</f>
        <v>472.63</v>
      </c>
      <c r="E713" s="1">
        <v>0</v>
      </c>
      <c r="F713" s="1">
        <v>0</v>
      </c>
      <c r="G713" s="2">
        <f t="shared" si="10"/>
        <v>1071.53864</v>
      </c>
      <c r="H713" s="2">
        <f t="shared" si="11"/>
        <v>0.65999999999996817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180945.08</v>
      </c>
      <c r="D715" s="1">
        <f>'PR-RAS'!E722</f>
        <v>172544.13</v>
      </c>
      <c r="E715" s="1">
        <v>0</v>
      </c>
      <c r="F715" s="1">
        <v>0</v>
      </c>
      <c r="G715" s="2">
        <f t="shared" si="10"/>
        <v>375587.80475999997</v>
      </c>
      <c r="H715" s="2">
        <f t="shared" si="11"/>
        <v>0.20999999999185093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6635.42</v>
      </c>
      <c r="D718" s="1">
        <f>'PR-RAS'!E725</f>
        <v>6468.39</v>
      </c>
      <c r="E718" s="1">
        <v>0</v>
      </c>
      <c r="F718" s="1">
        <v>0</v>
      </c>
      <c r="G718" s="2">
        <f t="shared" si="10"/>
        <v>14033.267400000001</v>
      </c>
      <c r="H718" s="2">
        <f t="shared" si="11"/>
        <v>0.81000000000040018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3477.7</v>
      </c>
      <c r="D719" s="1">
        <f>'PR-RAS'!E726</f>
        <v>1490.97</v>
      </c>
      <c r="E719" s="1">
        <v>0</v>
      </c>
      <c r="F719" s="1">
        <v>0</v>
      </c>
      <c r="G719" s="2">
        <f t="shared" si="10"/>
        <v>4638.0215199999993</v>
      </c>
      <c r="H719" s="2">
        <f t="shared" si="11"/>
        <v>0.33000000000015461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33950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7863974.8399999999</v>
      </c>
      <c r="I16" s="170">
        <f>'PR-RAS'!E6</f>
        <v>7945551.2800000003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7956913.1199999992</v>
      </c>
      <c r="I17" s="170">
        <f>'PR-RAS'!E151</f>
        <v>8502623.4100000001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2367226.9699999988</v>
      </c>
      <c r="I19" s="171">
        <f>'PR-RAS'!E646</f>
        <v>3605389.5899999994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7"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7863974.8399999999</v>
      </c>
      <c r="E6" s="51">
        <f>E7+E44+E50+E82+E106+E124+E133+E139</f>
        <v>7945551.2800000003</v>
      </c>
      <c r="F6" s="52">
        <f t="shared" ref="F6:F131" si="0">IF(D6&lt;&gt;0,IF(E6/D6&gt;=100,"&gt;&gt;100",E6/D6*100),"-")</f>
        <v>101.03734360370868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284902.71999999997</v>
      </c>
      <c r="E50" s="51">
        <f>E51+E54+E59+E62+E65+E68+E71+E74+E77</f>
        <v>30088.57</v>
      </c>
      <c r="F50" s="52">
        <f t="shared" si="0"/>
        <v>10.560997803039578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93307.78</v>
      </c>
      <c r="E62" s="51">
        <f t="shared" si="13"/>
        <v>30088.57</v>
      </c>
      <c r="F62" s="52">
        <f t="shared" si="0"/>
        <v>32.246582224976308</v>
      </c>
    </row>
    <row r="63" spans="1:6" ht="12.75" customHeight="1" x14ac:dyDescent="0.2">
      <c r="A63" s="53">
        <v>6341</v>
      </c>
      <c r="B63" s="85" t="s">
        <v>172</v>
      </c>
      <c r="C63" s="50" t="s">
        <v>173</v>
      </c>
      <c r="D63" s="242">
        <v>93307.78</v>
      </c>
      <c r="E63" s="242">
        <v>30088.57</v>
      </c>
      <c r="F63" s="52">
        <f t="shared" si="0"/>
        <v>32.246582224976308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24311.5</v>
      </c>
      <c r="E68" s="51">
        <f t="shared" si="15"/>
        <v>0</v>
      </c>
      <c r="F68" s="52">
        <f t="shared" si="0"/>
        <v>0</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24311.5</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167283.44</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167283.44</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4.09</v>
      </c>
      <c r="E82" s="51">
        <f t="shared" si="19"/>
        <v>0</v>
      </c>
      <c r="F82" s="52">
        <f t="shared" si="0"/>
        <v>0</v>
      </c>
    </row>
    <row r="83" spans="1:6" ht="12.75" customHeight="1" x14ac:dyDescent="0.2">
      <c r="A83" s="53">
        <v>641</v>
      </c>
      <c r="B83" s="85" t="s">
        <v>212</v>
      </c>
      <c r="C83" s="50" t="s">
        <v>213</v>
      </c>
      <c r="D83" s="51">
        <f t="shared" ref="D83:E83" si="20">SUM(D84:D90)</f>
        <v>4.09</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4.09</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172526.63</v>
      </c>
      <c r="E106" s="51">
        <f t="shared" si="23"/>
        <v>187380.69</v>
      </c>
      <c r="F106" s="52">
        <f t="shared" si="0"/>
        <v>108.60972013421927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172526.63</v>
      </c>
      <c r="E112" s="51">
        <f t="shared" si="25"/>
        <v>187380.69</v>
      </c>
      <c r="F112" s="52">
        <f t="shared" si="0"/>
        <v>108.60972013421927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172526.63</v>
      </c>
      <c r="E117" s="242">
        <v>187380.69</v>
      </c>
      <c r="F117" s="52">
        <f t="shared" si="0"/>
        <v>108.60972013421927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687676.89</v>
      </c>
      <c r="E124" s="51">
        <f t="shared" si="27"/>
        <v>859296.75</v>
      </c>
      <c r="F124" s="52">
        <f t="shared" si="0"/>
        <v>124.95646756429461</v>
      </c>
    </row>
    <row r="125" spans="1:6" ht="12.75" customHeight="1" x14ac:dyDescent="0.2">
      <c r="A125" s="53">
        <v>661</v>
      </c>
      <c r="B125" s="86" t="s">
        <v>296</v>
      </c>
      <c r="C125" s="50" t="s">
        <v>297</v>
      </c>
      <c r="D125" s="51">
        <f t="shared" ref="D125:E125" si="28">SUM(D126:D127)</f>
        <v>687676.89</v>
      </c>
      <c r="E125" s="51">
        <f t="shared" si="28"/>
        <v>859296.75</v>
      </c>
      <c r="F125" s="52">
        <f t="shared" si="0"/>
        <v>124.95646756429461</v>
      </c>
    </row>
    <row r="126" spans="1:6" ht="12.75" customHeight="1" x14ac:dyDescent="0.2">
      <c r="A126" s="53">
        <v>6614</v>
      </c>
      <c r="B126" s="86" t="s">
        <v>298</v>
      </c>
      <c r="C126" s="50" t="s">
        <v>299</v>
      </c>
      <c r="D126" s="242">
        <v>464369.02</v>
      </c>
      <c r="E126" s="242">
        <v>625639.72</v>
      </c>
      <c r="F126" s="52">
        <f t="shared" si="0"/>
        <v>134.72899634863668</v>
      </c>
    </row>
    <row r="127" spans="1:6" ht="12.75" customHeight="1" x14ac:dyDescent="0.2">
      <c r="A127" s="53">
        <v>6615</v>
      </c>
      <c r="B127" s="86" t="s">
        <v>300</v>
      </c>
      <c r="C127" s="50" t="s">
        <v>301</v>
      </c>
      <c r="D127" s="242">
        <v>223307.87</v>
      </c>
      <c r="E127" s="242">
        <v>233657.03</v>
      </c>
      <c r="F127" s="52">
        <f t="shared" si="0"/>
        <v>104.63448063877014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6646660.8799999999</v>
      </c>
      <c r="E133" s="51">
        <f t="shared" si="30"/>
        <v>6788067.1500000004</v>
      </c>
      <c r="F133" s="52">
        <f t="shared" ref="F133:F223" si="31">IF(D133&lt;&gt;0,IF(E133/D133&gt;=100,"&gt;&gt;100",E133/D133*100),"-")</f>
        <v>102.12747833164613</v>
      </c>
    </row>
    <row r="134" spans="1:6" ht="24" x14ac:dyDescent="0.2">
      <c r="A134" s="53">
        <v>671</v>
      </c>
      <c r="B134" s="232" t="s">
        <v>314</v>
      </c>
      <c r="C134" s="50" t="s">
        <v>315</v>
      </c>
      <c r="D134" s="51">
        <f t="shared" ref="D134:E134" si="32">SUM(D135:D137)</f>
        <v>349123.58999999997</v>
      </c>
      <c r="E134" s="51">
        <f t="shared" si="32"/>
        <v>565868.93999999994</v>
      </c>
      <c r="F134" s="52">
        <f t="shared" si="31"/>
        <v>162.08269971101066</v>
      </c>
    </row>
    <row r="135" spans="1:6" ht="12.75" customHeight="1" x14ac:dyDescent="0.2">
      <c r="A135" s="53">
        <v>6711</v>
      </c>
      <c r="B135" s="85" t="s">
        <v>316</v>
      </c>
      <c r="C135" s="50" t="s">
        <v>317</v>
      </c>
      <c r="D135" s="242">
        <v>212060.25</v>
      </c>
      <c r="E135" s="242">
        <v>181877.94</v>
      </c>
      <c r="F135" s="52">
        <f t="shared" si="31"/>
        <v>85.767106282294776</v>
      </c>
    </row>
    <row r="136" spans="1:6" ht="24" x14ac:dyDescent="0.2">
      <c r="A136" s="53">
        <v>6712</v>
      </c>
      <c r="B136" s="232" t="s">
        <v>318</v>
      </c>
      <c r="C136" s="50" t="s">
        <v>319</v>
      </c>
      <c r="D136" s="242">
        <v>137063.34</v>
      </c>
      <c r="E136" s="242">
        <v>383991</v>
      </c>
      <c r="F136" s="52">
        <f t="shared" si="31"/>
        <v>280.15587537849291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6297537.29</v>
      </c>
      <c r="E138" s="242">
        <v>6222198.21</v>
      </c>
      <c r="F138" s="52">
        <f t="shared" si="31"/>
        <v>98.803673935847385</v>
      </c>
    </row>
    <row r="139" spans="1:6" ht="12.75" customHeight="1" x14ac:dyDescent="0.2">
      <c r="A139" s="53">
        <v>68</v>
      </c>
      <c r="B139" s="85" t="s">
        <v>324</v>
      </c>
      <c r="C139" s="50" t="s">
        <v>325</v>
      </c>
      <c r="D139" s="51">
        <f t="shared" ref="D139:E139" si="33">D140+D150</f>
        <v>72203.63</v>
      </c>
      <c r="E139" s="51">
        <f t="shared" si="33"/>
        <v>80718.12</v>
      </c>
      <c r="F139" s="52">
        <f t="shared" si="31"/>
        <v>111.7923295546221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72203.63</v>
      </c>
      <c r="E150" s="242">
        <v>80718.12</v>
      </c>
      <c r="F150" s="52">
        <f t="shared" si="31"/>
        <v>111.7923295546221</v>
      </c>
    </row>
    <row r="151" spans="1:6" ht="12.75" customHeight="1" x14ac:dyDescent="0.2">
      <c r="A151" s="53">
        <v>3</v>
      </c>
      <c r="B151" s="85" t="s">
        <v>348</v>
      </c>
      <c r="C151" s="50" t="s">
        <v>56</v>
      </c>
      <c r="D151" s="51">
        <f t="shared" ref="D151:E151" si="35">D152+D163+D196+D215+D224+D252+D263</f>
        <v>7956913.1199999992</v>
      </c>
      <c r="E151" s="51">
        <f t="shared" si="35"/>
        <v>8502623.4100000001</v>
      </c>
      <c r="F151" s="52">
        <f t="shared" si="31"/>
        <v>106.8583165578161</v>
      </c>
    </row>
    <row r="152" spans="1:6" ht="12.75" customHeight="1" x14ac:dyDescent="0.2">
      <c r="A152" s="53">
        <v>31</v>
      </c>
      <c r="B152" s="85" t="s">
        <v>349</v>
      </c>
      <c r="C152" s="50" t="s">
        <v>35</v>
      </c>
      <c r="D152" s="51">
        <f t="shared" ref="D152:E152" si="36">D153+D158+D159</f>
        <v>5042439.3499999996</v>
      </c>
      <c r="E152" s="51">
        <f t="shared" si="36"/>
        <v>5594121.3500000006</v>
      </c>
      <c r="F152" s="52">
        <f t="shared" si="31"/>
        <v>110.94077611463986</v>
      </c>
    </row>
    <row r="153" spans="1:6" ht="12.75" customHeight="1" x14ac:dyDescent="0.2">
      <c r="A153" s="53">
        <v>311</v>
      </c>
      <c r="B153" s="85" t="s">
        <v>350</v>
      </c>
      <c r="C153" s="50" t="s">
        <v>351</v>
      </c>
      <c r="D153" s="51">
        <f t="shared" ref="D153:E153" si="37">SUM(D154:D157)</f>
        <v>4278314.08</v>
      </c>
      <c r="E153" s="51">
        <f t="shared" si="37"/>
        <v>4741044.45</v>
      </c>
      <c r="F153" s="52">
        <f t="shared" si="31"/>
        <v>110.81571762492015</v>
      </c>
    </row>
    <row r="154" spans="1:6" ht="12.75" customHeight="1" x14ac:dyDescent="0.2">
      <c r="A154" s="53">
        <v>3111</v>
      </c>
      <c r="B154" s="85" t="s">
        <v>352</v>
      </c>
      <c r="C154" s="50" t="s">
        <v>353</v>
      </c>
      <c r="D154" s="242">
        <v>4039219.94</v>
      </c>
      <c r="E154" s="242">
        <v>4491052.05</v>
      </c>
      <c r="F154" s="52">
        <f t="shared" si="31"/>
        <v>111.18612298195379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239094.14</v>
      </c>
      <c r="E156" s="242">
        <v>249992.4</v>
      </c>
      <c r="F156" s="52">
        <f t="shared" si="31"/>
        <v>104.55814600893187</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109671.31</v>
      </c>
      <c r="E158" s="242">
        <v>123834.33</v>
      </c>
      <c r="F158" s="52">
        <f t="shared" si="31"/>
        <v>112.91406111589257</v>
      </c>
    </row>
    <row r="159" spans="1:6" ht="12.75" customHeight="1" x14ac:dyDescent="0.2">
      <c r="A159" s="53">
        <v>313</v>
      </c>
      <c r="B159" s="85" t="s">
        <v>362</v>
      </c>
      <c r="C159" s="50" t="s">
        <v>363</v>
      </c>
      <c r="D159" s="51">
        <f t="shared" ref="D159:E159" si="38">SUM(D160:D162)</f>
        <v>654453.96</v>
      </c>
      <c r="E159" s="51">
        <f t="shared" si="38"/>
        <v>729242.57</v>
      </c>
      <c r="F159" s="52">
        <f t="shared" si="31"/>
        <v>111.42763503180575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654453.96</v>
      </c>
      <c r="E161" s="242">
        <v>729242.57</v>
      </c>
      <c r="F161" s="52">
        <f t="shared" si="31"/>
        <v>111.42763503180575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2898430.59</v>
      </c>
      <c r="E163" s="51">
        <f t="shared" si="39"/>
        <v>2853678.5</v>
      </c>
      <c r="F163" s="52">
        <f t="shared" si="31"/>
        <v>98.455988901221204</v>
      </c>
    </row>
    <row r="164" spans="1:6" ht="12.75" customHeight="1" x14ac:dyDescent="0.2">
      <c r="A164" s="53">
        <v>321</v>
      </c>
      <c r="B164" s="85" t="s">
        <v>371</v>
      </c>
      <c r="C164" s="50" t="s">
        <v>372</v>
      </c>
      <c r="D164" s="51">
        <f t="shared" ref="D164:E164" si="40">SUM(D165:D168)</f>
        <v>195951.34000000003</v>
      </c>
      <c r="E164" s="51">
        <f t="shared" si="40"/>
        <v>197317.24999999997</v>
      </c>
      <c r="F164" s="52">
        <f t="shared" si="31"/>
        <v>100.69706591442547</v>
      </c>
    </row>
    <row r="165" spans="1:6" ht="12.75" customHeight="1" x14ac:dyDescent="0.2">
      <c r="A165" s="53">
        <v>3211</v>
      </c>
      <c r="B165" s="85" t="s">
        <v>373</v>
      </c>
      <c r="C165" s="50" t="s">
        <v>374</v>
      </c>
      <c r="D165" s="242">
        <v>5399.67</v>
      </c>
      <c r="E165" s="242">
        <v>8521.39</v>
      </c>
      <c r="F165" s="52">
        <f t="shared" si="31"/>
        <v>157.81316265623639</v>
      </c>
    </row>
    <row r="166" spans="1:6" ht="12.75" customHeight="1" x14ac:dyDescent="0.2">
      <c r="A166" s="53">
        <v>3212</v>
      </c>
      <c r="B166" s="85" t="s">
        <v>375</v>
      </c>
      <c r="C166" s="50" t="s">
        <v>376</v>
      </c>
      <c r="D166" s="242">
        <v>186228.04</v>
      </c>
      <c r="E166" s="242">
        <v>181448.33</v>
      </c>
      <c r="F166" s="52">
        <f t="shared" si="31"/>
        <v>97.433410135229892</v>
      </c>
    </row>
    <row r="167" spans="1:6" ht="12.75" customHeight="1" x14ac:dyDescent="0.2">
      <c r="A167" s="53">
        <v>3213</v>
      </c>
      <c r="B167" s="85" t="s">
        <v>377</v>
      </c>
      <c r="C167" s="50" t="s">
        <v>378</v>
      </c>
      <c r="D167" s="242">
        <v>4323.63</v>
      </c>
      <c r="E167" s="242">
        <v>7347.53</v>
      </c>
      <c r="F167" s="52">
        <f t="shared" si="31"/>
        <v>169.93891706737162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1888244.2899999998</v>
      </c>
      <c r="E169" s="51">
        <f t="shared" si="41"/>
        <v>1961147.0499999998</v>
      </c>
      <c r="F169" s="52">
        <f t="shared" si="31"/>
        <v>103.86087543789158</v>
      </c>
    </row>
    <row r="170" spans="1:6" ht="12.75" customHeight="1" x14ac:dyDescent="0.2">
      <c r="A170" s="53">
        <v>3221</v>
      </c>
      <c r="B170" s="85" t="s">
        <v>383</v>
      </c>
      <c r="C170" s="50" t="s">
        <v>384</v>
      </c>
      <c r="D170" s="242">
        <v>35776.78</v>
      </c>
      <c r="E170" s="242">
        <v>36155.22</v>
      </c>
      <c r="F170" s="52">
        <f t="shared" si="31"/>
        <v>101.05778105240326</v>
      </c>
    </row>
    <row r="171" spans="1:6" ht="12.75" customHeight="1" x14ac:dyDescent="0.2">
      <c r="A171" s="53">
        <v>3222</v>
      </c>
      <c r="B171" s="85" t="s">
        <v>385</v>
      </c>
      <c r="C171" s="50" t="s">
        <v>386</v>
      </c>
      <c r="D171" s="242">
        <v>1427633.93</v>
      </c>
      <c r="E171" s="242">
        <v>1707801.28</v>
      </c>
      <c r="F171" s="52">
        <f t="shared" si="31"/>
        <v>119.62459311961015</v>
      </c>
    </row>
    <row r="172" spans="1:6" ht="12.75" customHeight="1" x14ac:dyDescent="0.2">
      <c r="A172" s="53">
        <v>3223</v>
      </c>
      <c r="B172" s="85" t="s">
        <v>387</v>
      </c>
      <c r="C172" s="50" t="s">
        <v>388</v>
      </c>
      <c r="D172" s="242">
        <v>396747.65</v>
      </c>
      <c r="E172" s="242">
        <v>203477.46</v>
      </c>
      <c r="F172" s="52">
        <f t="shared" si="31"/>
        <v>51.286368047800657</v>
      </c>
    </row>
    <row r="173" spans="1:6" ht="12.75" customHeight="1" x14ac:dyDescent="0.2">
      <c r="A173" s="53">
        <v>3224</v>
      </c>
      <c r="B173" s="85" t="s">
        <v>389</v>
      </c>
      <c r="C173" s="50" t="s">
        <v>390</v>
      </c>
      <c r="D173" s="242">
        <v>13368</v>
      </c>
      <c r="E173" s="242">
        <v>8175.38</v>
      </c>
      <c r="F173" s="52">
        <f t="shared" si="31"/>
        <v>61.156343506882102</v>
      </c>
    </row>
    <row r="174" spans="1:6" ht="12.75" customHeight="1" x14ac:dyDescent="0.2">
      <c r="A174" s="53">
        <v>3225</v>
      </c>
      <c r="B174" s="85" t="s">
        <v>391</v>
      </c>
      <c r="C174" s="50" t="s">
        <v>392</v>
      </c>
      <c r="D174" s="242">
        <v>13217.93</v>
      </c>
      <c r="E174" s="242">
        <v>3316.02</v>
      </c>
      <c r="F174" s="52">
        <f t="shared" si="31"/>
        <v>25.087286738543778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1500</v>
      </c>
      <c r="E176" s="242">
        <v>2221.69</v>
      </c>
      <c r="F176" s="52">
        <f t="shared" si="31"/>
        <v>148.11266666666668</v>
      </c>
    </row>
    <row r="177" spans="1:6" ht="12.75" customHeight="1" x14ac:dyDescent="0.2">
      <c r="A177" s="53">
        <v>323</v>
      </c>
      <c r="B177" s="85" t="s">
        <v>397</v>
      </c>
      <c r="C177" s="50" t="s">
        <v>398</v>
      </c>
      <c r="D177" s="51">
        <f t="shared" ref="D177:E177" si="42">SUM(D178:D186)</f>
        <v>762287.91</v>
      </c>
      <c r="E177" s="51">
        <f t="shared" si="42"/>
        <v>647317.39</v>
      </c>
      <c r="F177" s="52">
        <f t="shared" si="31"/>
        <v>84.917703863360501</v>
      </c>
    </row>
    <row r="178" spans="1:6" ht="12.75" customHeight="1" x14ac:dyDescent="0.2">
      <c r="A178" s="53">
        <v>3231</v>
      </c>
      <c r="B178" s="85" t="s">
        <v>399</v>
      </c>
      <c r="C178" s="50" t="s">
        <v>400</v>
      </c>
      <c r="D178" s="242">
        <v>48454.69</v>
      </c>
      <c r="E178" s="242">
        <v>47216.37</v>
      </c>
      <c r="F178" s="52">
        <f t="shared" si="31"/>
        <v>97.444375353551948</v>
      </c>
    </row>
    <row r="179" spans="1:6" ht="12.75" customHeight="1" x14ac:dyDescent="0.2">
      <c r="A179" s="53">
        <v>3232</v>
      </c>
      <c r="B179" s="85" t="s">
        <v>401</v>
      </c>
      <c r="C179" s="50" t="s">
        <v>402</v>
      </c>
      <c r="D179" s="242">
        <v>167896.75</v>
      </c>
      <c r="E179" s="242">
        <v>136214.04</v>
      </c>
      <c r="F179" s="52">
        <f t="shared" si="31"/>
        <v>81.129646642951698</v>
      </c>
    </row>
    <row r="180" spans="1:6" ht="12.75" customHeight="1" x14ac:dyDescent="0.2">
      <c r="A180" s="53">
        <v>3233</v>
      </c>
      <c r="B180" s="85" t="s">
        <v>403</v>
      </c>
      <c r="C180" s="50" t="s">
        <v>404</v>
      </c>
      <c r="D180" s="242">
        <v>7835.48</v>
      </c>
      <c r="E180" s="242">
        <v>4739.18</v>
      </c>
      <c r="F180" s="52">
        <f t="shared" si="31"/>
        <v>60.483595133929256</v>
      </c>
    </row>
    <row r="181" spans="1:6" ht="12.75" customHeight="1" x14ac:dyDescent="0.2">
      <c r="A181" s="53">
        <v>3234</v>
      </c>
      <c r="B181" s="85" t="s">
        <v>405</v>
      </c>
      <c r="C181" s="50" t="s">
        <v>406</v>
      </c>
      <c r="D181" s="242">
        <v>50804.65</v>
      </c>
      <c r="E181" s="242">
        <v>56552.86</v>
      </c>
      <c r="F181" s="52">
        <f t="shared" si="31"/>
        <v>111.31433835288698</v>
      </c>
    </row>
    <row r="182" spans="1:6" ht="12.75" customHeight="1" x14ac:dyDescent="0.2">
      <c r="A182" s="53">
        <v>3235</v>
      </c>
      <c r="B182" s="85" t="s">
        <v>407</v>
      </c>
      <c r="C182" s="50" t="s">
        <v>408</v>
      </c>
      <c r="D182" s="242">
        <v>10393.01</v>
      </c>
      <c r="E182" s="242">
        <v>7044.36</v>
      </c>
      <c r="F182" s="52">
        <f t="shared" si="31"/>
        <v>67.779786606574987</v>
      </c>
    </row>
    <row r="183" spans="1:6" ht="12.75" customHeight="1" x14ac:dyDescent="0.2">
      <c r="A183" s="53">
        <v>3236</v>
      </c>
      <c r="B183" s="85" t="s">
        <v>409</v>
      </c>
      <c r="C183" s="50" t="s">
        <v>410</v>
      </c>
      <c r="D183" s="242">
        <v>126494.88</v>
      </c>
      <c r="E183" s="242">
        <v>149836.56</v>
      </c>
      <c r="F183" s="52">
        <f t="shared" si="31"/>
        <v>118.45266780758242</v>
      </c>
    </row>
    <row r="184" spans="1:6" ht="12.75" customHeight="1" x14ac:dyDescent="0.2">
      <c r="A184" s="53">
        <v>3237</v>
      </c>
      <c r="B184" s="85" t="s">
        <v>411</v>
      </c>
      <c r="C184" s="50" t="s">
        <v>412</v>
      </c>
      <c r="D184" s="242">
        <v>184063.07</v>
      </c>
      <c r="E184" s="242">
        <v>175573.85</v>
      </c>
      <c r="F184" s="52">
        <f t="shared" si="31"/>
        <v>95.387874384579149</v>
      </c>
    </row>
    <row r="185" spans="1:6" ht="12.75" customHeight="1" x14ac:dyDescent="0.2">
      <c r="A185" s="53">
        <v>3238</v>
      </c>
      <c r="B185" s="85" t="s">
        <v>413</v>
      </c>
      <c r="C185" s="50" t="s">
        <v>414</v>
      </c>
      <c r="D185" s="242">
        <v>56099.3</v>
      </c>
      <c r="E185" s="242">
        <v>50131.37</v>
      </c>
      <c r="F185" s="52">
        <f t="shared" si="31"/>
        <v>89.361845869734552</v>
      </c>
    </row>
    <row r="186" spans="1:6" ht="12.75" customHeight="1" x14ac:dyDescent="0.2">
      <c r="A186" s="53">
        <v>3239</v>
      </c>
      <c r="B186" s="85" t="s">
        <v>415</v>
      </c>
      <c r="C186" s="50" t="s">
        <v>416</v>
      </c>
      <c r="D186" s="242">
        <v>110246.08</v>
      </c>
      <c r="E186" s="242">
        <v>20008.8</v>
      </c>
      <c r="F186" s="52">
        <f t="shared" si="31"/>
        <v>18.149216734055305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51947.05</v>
      </c>
      <c r="E188" s="51">
        <f t="shared" si="43"/>
        <v>47896.810000000005</v>
      </c>
      <c r="F188" s="52">
        <f t="shared" si="31"/>
        <v>92.203137618016811</v>
      </c>
    </row>
    <row r="189" spans="1:6" ht="12.75" customHeight="1" x14ac:dyDescent="0.2">
      <c r="A189" s="53">
        <v>3291</v>
      </c>
      <c r="B189" s="232" t="s">
        <v>421</v>
      </c>
      <c r="C189" s="50" t="s">
        <v>422</v>
      </c>
      <c r="D189" s="242">
        <v>6635.42</v>
      </c>
      <c r="E189" s="242">
        <v>6468.39</v>
      </c>
      <c r="F189" s="52">
        <f t="shared" si="31"/>
        <v>97.482751657016436</v>
      </c>
    </row>
    <row r="190" spans="1:6" ht="12.75" customHeight="1" x14ac:dyDescent="0.2">
      <c r="A190" s="53">
        <v>3292</v>
      </c>
      <c r="B190" s="85" t="s">
        <v>423</v>
      </c>
      <c r="C190" s="50" t="s">
        <v>424</v>
      </c>
      <c r="D190" s="242">
        <v>21835.95</v>
      </c>
      <c r="E190" s="242">
        <v>12612.71</v>
      </c>
      <c r="F190" s="52">
        <f t="shared" si="31"/>
        <v>57.761214877300958</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1177.2</v>
      </c>
      <c r="E192" s="242">
        <v>1614.4</v>
      </c>
      <c r="F192" s="52">
        <f t="shared" si="31"/>
        <v>137.13897383622157</v>
      </c>
    </row>
    <row r="193" spans="1:6" ht="12.75" customHeight="1" x14ac:dyDescent="0.2">
      <c r="A193" s="53">
        <v>3295</v>
      </c>
      <c r="B193" s="85" t="s">
        <v>429</v>
      </c>
      <c r="C193" s="50" t="s">
        <v>430</v>
      </c>
      <c r="D193" s="242">
        <v>3336.34</v>
      </c>
      <c r="E193" s="242">
        <v>14113.16</v>
      </c>
      <c r="F193" s="52">
        <f t="shared" si="31"/>
        <v>423.01324205566573</v>
      </c>
    </row>
    <row r="194" spans="1:6" ht="12.75" customHeight="1" x14ac:dyDescent="0.2">
      <c r="A194" s="53" t="s">
        <v>431</v>
      </c>
      <c r="B194" s="85" t="s">
        <v>432</v>
      </c>
      <c r="C194" s="50" t="s">
        <v>431</v>
      </c>
      <c r="D194" s="242">
        <v>18616.14</v>
      </c>
      <c r="E194" s="242">
        <v>12808.15</v>
      </c>
      <c r="F194" s="52">
        <f t="shared" si="31"/>
        <v>68.801319715042965</v>
      </c>
    </row>
    <row r="195" spans="1:6" ht="12.75" customHeight="1" x14ac:dyDescent="0.2">
      <c r="A195" s="53">
        <v>3299</v>
      </c>
      <c r="B195" s="85" t="s">
        <v>433</v>
      </c>
      <c r="C195" s="50" t="s">
        <v>434</v>
      </c>
      <c r="D195" s="242">
        <v>346</v>
      </c>
      <c r="E195" s="242">
        <v>280</v>
      </c>
      <c r="F195" s="52">
        <f t="shared" si="31"/>
        <v>80.924855491329481</v>
      </c>
    </row>
    <row r="196" spans="1:6" ht="12.75" customHeight="1" x14ac:dyDescent="0.2">
      <c r="A196" s="53">
        <v>34</v>
      </c>
      <c r="B196" s="232" t="s">
        <v>435</v>
      </c>
      <c r="C196" s="50" t="s">
        <v>436</v>
      </c>
      <c r="D196" s="51">
        <f t="shared" ref="D196:E196" si="44">D197+D202+D210</f>
        <v>12290.16</v>
      </c>
      <c r="E196" s="51">
        <f t="shared" si="44"/>
        <v>54561.2</v>
      </c>
      <c r="F196" s="52">
        <f t="shared" si="31"/>
        <v>443.94214558638777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12290.16</v>
      </c>
      <c r="E210" s="51">
        <f t="shared" si="47"/>
        <v>54561.2</v>
      </c>
      <c r="F210" s="52">
        <f t="shared" si="31"/>
        <v>443.94214558638777</v>
      </c>
    </row>
    <row r="211" spans="1:6" ht="12.75" customHeight="1" x14ac:dyDescent="0.2">
      <c r="A211" s="53">
        <v>3431</v>
      </c>
      <c r="B211" s="232" t="s">
        <v>465</v>
      </c>
      <c r="C211" s="50" t="s">
        <v>466</v>
      </c>
      <c r="D211" s="242">
        <v>11542.33</v>
      </c>
      <c r="E211" s="242">
        <v>13275.64</v>
      </c>
      <c r="F211" s="52">
        <f t="shared" si="31"/>
        <v>115.01698530539328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747.83</v>
      </c>
      <c r="E213" s="242">
        <v>41285.56</v>
      </c>
      <c r="F213" s="52">
        <f t="shared" si="31"/>
        <v>5520.7146009119715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3753.02</v>
      </c>
      <c r="E263" s="51">
        <f t="shared" si="68"/>
        <v>262.36</v>
      </c>
      <c r="F263" s="52">
        <f t="shared" ref="F263:F267" si="69">IF(D263&lt;&gt;0,IF(E263/D263&gt;=100,"&gt;&gt;100",E263/D263*100),"-")</f>
        <v>6.9906368737709901</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3753.02</v>
      </c>
      <c r="E273" s="51">
        <f t="shared" si="73"/>
        <v>262.36</v>
      </c>
      <c r="F273" s="52">
        <f t="shared" ref="F273:F284" si="74">IF(D273&lt;&gt;0,IF(E273/D273&gt;=100,"&gt;&gt;100",E273/D273*100),"-")</f>
        <v>6.9906368737709901</v>
      </c>
    </row>
    <row r="274" spans="1:6" ht="12.75" customHeight="1" x14ac:dyDescent="0.2">
      <c r="A274" s="53">
        <v>3831</v>
      </c>
      <c r="B274" s="85" t="s">
        <v>587</v>
      </c>
      <c r="C274" s="50" t="s">
        <v>588</v>
      </c>
      <c r="D274" s="242">
        <v>300</v>
      </c>
      <c r="E274" s="242">
        <v>0</v>
      </c>
      <c r="F274" s="52">
        <f t="shared" si="74"/>
        <v>0</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1300</v>
      </c>
      <c r="E276" s="242">
        <v>0</v>
      </c>
      <c r="F276" s="52">
        <f t="shared" si="74"/>
        <v>0</v>
      </c>
    </row>
    <row r="277" spans="1:6" ht="12.75" customHeight="1" x14ac:dyDescent="0.2">
      <c r="A277" s="53">
        <v>3834</v>
      </c>
      <c r="B277" s="85" t="s">
        <v>593</v>
      </c>
      <c r="C277" s="50" t="s">
        <v>594</v>
      </c>
      <c r="D277" s="242">
        <v>2153.02</v>
      </c>
      <c r="E277" s="242">
        <v>262.36</v>
      </c>
      <c r="F277" s="52">
        <f t="shared" si="74"/>
        <v>12.185674076413596</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7956913.1199999992</v>
      </c>
      <c r="E289" s="51">
        <f t="shared" si="79"/>
        <v>8502623.4100000001</v>
      </c>
      <c r="F289" s="52">
        <f t="shared" si="76"/>
        <v>106.8583165578161</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92938.279999999329</v>
      </c>
      <c r="E291" s="51">
        <f>IF(E289&gt;=E6,E289-E6,0)</f>
        <v>557072.12999999989</v>
      </c>
      <c r="F291" s="52">
        <f t="shared" si="76"/>
        <v>599.40008573432169</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1120030.21</v>
      </c>
      <c r="E293" s="242">
        <v>1592272.28</v>
      </c>
      <c r="F293" s="52">
        <f t="shared" si="76"/>
        <v>142.1633332550914</v>
      </c>
    </row>
    <row r="294" spans="1:6" ht="12.75" customHeight="1" x14ac:dyDescent="0.2">
      <c r="A294" s="53">
        <v>96</v>
      </c>
      <c r="B294" s="85" t="s">
        <v>627</v>
      </c>
      <c r="C294" s="50" t="s">
        <v>628</v>
      </c>
      <c r="D294" s="242">
        <v>1190224.82</v>
      </c>
      <c r="E294" s="242">
        <v>1310874.04</v>
      </c>
      <c r="F294" s="52">
        <f t="shared" si="76"/>
        <v>110.1366748510588</v>
      </c>
    </row>
    <row r="295" spans="1:6" ht="24" x14ac:dyDescent="0.2">
      <c r="A295" s="53">
        <v>9661</v>
      </c>
      <c r="B295" s="85" t="s">
        <v>629</v>
      </c>
      <c r="C295" s="50" t="s">
        <v>630</v>
      </c>
      <c r="D295" s="242">
        <v>33485.089999999997</v>
      </c>
      <c r="E295" s="242">
        <v>35388.559999999998</v>
      </c>
      <c r="F295" s="52">
        <f t="shared" si="76"/>
        <v>105.68453004008651</v>
      </c>
    </row>
    <row r="296" spans="1:6" ht="12.75" customHeight="1" x14ac:dyDescent="0.2">
      <c r="A296" s="55" t="s">
        <v>631</v>
      </c>
      <c r="B296" s="233" t="s">
        <v>632</v>
      </c>
      <c r="C296" s="56" t="s">
        <v>631</v>
      </c>
      <c r="D296" s="243">
        <v>1131156.1200000001</v>
      </c>
      <c r="E296" s="243">
        <v>1230773.47</v>
      </c>
      <c r="F296" s="57">
        <f t="shared" si="76"/>
        <v>108.80668443892607</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68468.990000000005</v>
      </c>
      <c r="E298" s="51">
        <f t="shared" si="80"/>
        <v>9087.52</v>
      </c>
      <c r="F298" s="52">
        <f t="shared" ref="F298:F418" si="81">IF(D298&lt;&gt;0,IF(E298/D298&gt;=100,"&gt;&gt;100",E298/D298*100),"-")</f>
        <v>13.272461007530561</v>
      </c>
    </row>
    <row r="299" spans="1:6" ht="12.75" customHeight="1" x14ac:dyDescent="0.2">
      <c r="A299" s="53">
        <v>71</v>
      </c>
      <c r="B299" s="85" t="s">
        <v>636</v>
      </c>
      <c r="C299" s="50" t="s">
        <v>637</v>
      </c>
      <c r="D299" s="51">
        <f t="shared" ref="D299:E299" si="82">D300+D304</f>
        <v>0</v>
      </c>
      <c r="E299" s="51">
        <f t="shared" si="82"/>
        <v>600</v>
      </c>
      <c r="F299" s="52" t="str">
        <f t="shared" si="81"/>
        <v>-</v>
      </c>
    </row>
    <row r="300" spans="1:6" ht="24" x14ac:dyDescent="0.2">
      <c r="A300" s="53">
        <v>711</v>
      </c>
      <c r="B300" s="85" t="s">
        <v>638</v>
      </c>
      <c r="C300" s="50" t="s">
        <v>639</v>
      </c>
      <c r="D300" s="51">
        <f t="shared" ref="D300:E300" si="83">SUM(D301:D303)</f>
        <v>0</v>
      </c>
      <c r="E300" s="51">
        <f t="shared" si="83"/>
        <v>600</v>
      </c>
      <c r="F300" s="52" t="str">
        <f t="shared" si="81"/>
        <v>-</v>
      </c>
    </row>
    <row r="301" spans="1:6" ht="12.75" customHeight="1" x14ac:dyDescent="0.2">
      <c r="A301" s="53">
        <v>7111</v>
      </c>
      <c r="B301" s="85" t="s">
        <v>640</v>
      </c>
      <c r="C301" s="50" t="s">
        <v>641</v>
      </c>
      <c r="D301" s="242">
        <v>0</v>
      </c>
      <c r="E301" s="242">
        <v>600</v>
      </c>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68468.990000000005</v>
      </c>
      <c r="E311" s="51">
        <f t="shared" si="85"/>
        <v>8487.52</v>
      </c>
      <c r="F311" s="52">
        <f t="shared" si="81"/>
        <v>12.396151892995647</v>
      </c>
    </row>
    <row r="312" spans="1:6" ht="12.75" customHeight="1" x14ac:dyDescent="0.2">
      <c r="A312" s="53">
        <v>721</v>
      </c>
      <c r="B312" s="85" t="s">
        <v>662</v>
      </c>
      <c r="C312" s="50" t="s">
        <v>663</v>
      </c>
      <c r="D312" s="51">
        <f t="shared" ref="D312:E312" si="86">SUM(D313:D316)</f>
        <v>68468.990000000005</v>
      </c>
      <c r="E312" s="51">
        <f t="shared" si="86"/>
        <v>57.52</v>
      </c>
      <c r="F312" s="52">
        <f t="shared" si="81"/>
        <v>8.4008833780080588E-2</v>
      </c>
    </row>
    <row r="313" spans="1:6" ht="12.75" customHeight="1" x14ac:dyDescent="0.2">
      <c r="A313" s="53">
        <v>7211</v>
      </c>
      <c r="B313" s="85" t="s">
        <v>664</v>
      </c>
      <c r="C313" s="50" t="s">
        <v>665</v>
      </c>
      <c r="D313" s="242">
        <v>68468.990000000005</v>
      </c>
      <c r="E313" s="242">
        <v>57.52</v>
      </c>
      <c r="F313" s="52">
        <f t="shared" si="81"/>
        <v>8.4008833780080588E-2</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8430</v>
      </c>
      <c r="F326" s="52" t="str">
        <f t="shared" si="81"/>
        <v>-</v>
      </c>
    </row>
    <row r="327" spans="1:6" ht="12.75" customHeight="1" x14ac:dyDescent="0.2">
      <c r="A327" s="53">
        <v>7231</v>
      </c>
      <c r="B327" s="85" t="s">
        <v>692</v>
      </c>
      <c r="C327" s="50" t="s">
        <v>693</v>
      </c>
      <c r="D327" s="242">
        <v>0</v>
      </c>
      <c r="E327" s="242">
        <v>8430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319691.71000000002</v>
      </c>
      <c r="E350" s="51">
        <f t="shared" si="95"/>
        <v>448364.04000000004</v>
      </c>
      <c r="F350" s="52">
        <f t="shared" si="81"/>
        <v>140.24887914672547</v>
      </c>
    </row>
    <row r="351" spans="1:6" ht="12.75" customHeight="1" x14ac:dyDescent="0.2">
      <c r="A351" s="53">
        <v>41</v>
      </c>
      <c r="B351" s="85" t="s">
        <v>740</v>
      </c>
      <c r="C351" s="50" t="s">
        <v>741</v>
      </c>
      <c r="D351" s="51">
        <f t="shared" ref="D351:E351" si="96">D352+D356</f>
        <v>0</v>
      </c>
      <c r="E351" s="51">
        <f t="shared" si="96"/>
        <v>2750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2750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v>2750</v>
      </c>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173237.79</v>
      </c>
      <c r="E363" s="51">
        <f t="shared" si="99"/>
        <v>263672.13</v>
      </c>
      <c r="F363" s="52">
        <f t="shared" si="81"/>
        <v>152.20243227531361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117865.61000000002</v>
      </c>
      <c r="E369" s="51">
        <f t="shared" si="101"/>
        <v>261047.13</v>
      </c>
      <c r="F369" s="52">
        <f t="shared" si="81"/>
        <v>221.47862298426145</v>
      </c>
    </row>
    <row r="370" spans="1:6" ht="12.75" customHeight="1" x14ac:dyDescent="0.2">
      <c r="A370" s="53">
        <v>4221</v>
      </c>
      <c r="B370" s="85" t="s">
        <v>674</v>
      </c>
      <c r="C370" s="50" t="s">
        <v>766</v>
      </c>
      <c r="D370" s="242">
        <v>47955.23</v>
      </c>
      <c r="E370" s="242">
        <v>42458.86</v>
      </c>
      <c r="F370" s="52">
        <f t="shared" si="81"/>
        <v>88.538538966448485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3135.44</v>
      </c>
      <c r="E372" s="242">
        <v>16058.15</v>
      </c>
      <c r="F372" s="52">
        <f t="shared" si="81"/>
        <v>512.1498099150358</v>
      </c>
    </row>
    <row r="373" spans="1:6" ht="12.75" customHeight="1" x14ac:dyDescent="0.2">
      <c r="A373" s="53">
        <v>4224</v>
      </c>
      <c r="B373" s="85" t="s">
        <v>680</v>
      </c>
      <c r="C373" s="50" t="s">
        <v>770</v>
      </c>
      <c r="D373" s="242">
        <v>63356.41</v>
      </c>
      <c r="E373" s="242">
        <v>202530.12</v>
      </c>
      <c r="F373" s="52">
        <f t="shared" si="81"/>
        <v>319.6679231035975</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3418.53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50472.24</v>
      </c>
      <c r="E378" s="51">
        <f t="shared" si="102"/>
        <v>0</v>
      </c>
      <c r="F378" s="52">
        <f t="shared" si="81"/>
        <v>0</v>
      </c>
    </row>
    <row r="379" spans="1:6" ht="12.75" customHeight="1" x14ac:dyDescent="0.2">
      <c r="A379" s="53">
        <v>4231</v>
      </c>
      <c r="B379" s="85" t="s">
        <v>692</v>
      </c>
      <c r="C379" s="50" t="s">
        <v>777</v>
      </c>
      <c r="D379" s="242">
        <v>50472.24</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4899.9399999999996</v>
      </c>
      <c r="E391" s="51">
        <f t="shared" si="105"/>
        <v>2625</v>
      </c>
      <c r="F391" s="52">
        <f t="shared" si="81"/>
        <v>53.572084556137426</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4899.9399999999996</v>
      </c>
      <c r="E393" s="242">
        <v>2625</v>
      </c>
      <c r="F393" s="52">
        <f t="shared" si="81"/>
        <v>53.572084556137426</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146453.92000000001</v>
      </c>
      <c r="E402" s="51">
        <f t="shared" si="109"/>
        <v>181941.91</v>
      </c>
      <c r="F402" s="52">
        <f t="shared" si="81"/>
        <v>124.23150571865879</v>
      </c>
    </row>
    <row r="403" spans="1:6" ht="12.75" customHeight="1" x14ac:dyDescent="0.2">
      <c r="A403" s="53">
        <v>451</v>
      </c>
      <c r="B403" s="85" t="s">
        <v>811</v>
      </c>
      <c r="C403" s="50" t="s">
        <v>812</v>
      </c>
      <c r="D403" s="242">
        <v>146453.92000000001</v>
      </c>
      <c r="E403" s="242">
        <v>181941.91</v>
      </c>
      <c r="F403" s="52">
        <f t="shared" si="81"/>
        <v>124.23150571865879</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251222.72000000003</v>
      </c>
      <c r="E408" s="51">
        <f t="shared" si="111"/>
        <v>439276.52</v>
      </c>
      <c r="F408" s="52">
        <f t="shared" si="81"/>
        <v>174.85541116663333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903035.76</v>
      </c>
      <c r="E410" s="242">
        <v>1016768.66</v>
      </c>
      <c r="F410" s="52">
        <f t="shared" si="81"/>
        <v>112.59450677789327</v>
      </c>
    </row>
    <row r="411" spans="1:6" ht="12.75" customHeight="1" x14ac:dyDescent="0.2">
      <c r="A411" s="53">
        <v>97</v>
      </c>
      <c r="B411" s="85" t="s">
        <v>827</v>
      </c>
      <c r="C411" s="50" t="s">
        <v>828</v>
      </c>
      <c r="D411" s="242">
        <v>80.05</v>
      </c>
      <c r="E411" s="242">
        <v>0</v>
      </c>
      <c r="F411" s="52">
        <f t="shared" si="81"/>
        <v>0</v>
      </c>
    </row>
    <row r="412" spans="1:6" ht="12.75" customHeight="1" x14ac:dyDescent="0.2">
      <c r="A412" s="53" t="s">
        <v>608</v>
      </c>
      <c r="B412" s="85" t="s">
        <v>829</v>
      </c>
      <c r="C412" s="50" t="s">
        <v>830</v>
      </c>
      <c r="D412" s="51">
        <f>D6+D298</f>
        <v>7932443.8300000001</v>
      </c>
      <c r="E412" s="51">
        <f>E6+E298</f>
        <v>7954638.7999999998</v>
      </c>
      <c r="F412" s="52">
        <f t="shared" si="81"/>
        <v>100.27979990121152</v>
      </c>
    </row>
    <row r="413" spans="1:6" ht="12.75" customHeight="1" x14ac:dyDescent="0.2">
      <c r="A413" s="53" t="s">
        <v>608</v>
      </c>
      <c r="B413" s="85" t="s">
        <v>831</v>
      </c>
      <c r="C413" s="50" t="s">
        <v>832</v>
      </c>
      <c r="D413" s="51">
        <f t="shared" ref="D413:E413" si="112">D289+D350</f>
        <v>8276604.8299999991</v>
      </c>
      <c r="E413" s="51">
        <f t="shared" si="112"/>
        <v>8950987.4499999993</v>
      </c>
      <c r="F413" s="52">
        <f t="shared" si="81"/>
        <v>108.14805870102174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344160.99999999907</v>
      </c>
      <c r="E415" s="51">
        <f t="shared" si="114"/>
        <v>996348.64999999944</v>
      </c>
      <c r="F415" s="52">
        <f t="shared" si="81"/>
        <v>289.50074238510524</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2023065.97</v>
      </c>
      <c r="E417" s="51">
        <f t="shared" si="116"/>
        <v>2609040.94</v>
      </c>
      <c r="F417" s="52">
        <f t="shared" si="81"/>
        <v>128.96469906020909</v>
      </c>
    </row>
    <row r="418" spans="1:6" ht="12.75" customHeight="1" x14ac:dyDescent="0.2">
      <c r="A418" s="55" t="s">
        <v>842</v>
      </c>
      <c r="B418" s="233" t="s">
        <v>843</v>
      </c>
      <c r="C418" s="56" t="s">
        <v>844</v>
      </c>
      <c r="D418" s="62">
        <f t="shared" ref="D418:E418" si="117">D294+D411</f>
        <v>1190304.8700000001</v>
      </c>
      <c r="E418" s="62">
        <f t="shared" si="117"/>
        <v>1310874.04</v>
      </c>
      <c r="F418" s="57">
        <f t="shared" si="81"/>
        <v>110.12926797485083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7932443.8300000001</v>
      </c>
      <c r="E639" s="51">
        <f t="shared" si="180"/>
        <v>7954638.7999999998</v>
      </c>
      <c r="F639" s="52">
        <f t="shared" si="119"/>
        <v>100.27979990121152</v>
      </c>
    </row>
    <row r="640" spans="1:6" ht="12.75" customHeight="1" x14ac:dyDescent="0.2">
      <c r="A640" s="53" t="s">
        <v>608</v>
      </c>
      <c r="B640" s="85" t="s">
        <v>1277</v>
      </c>
      <c r="C640" s="50" t="s">
        <v>1278</v>
      </c>
      <c r="D640" s="51">
        <f t="shared" ref="D640:E640" si="181">D413+D528</f>
        <v>8276604.8299999991</v>
      </c>
      <c r="E640" s="51">
        <f t="shared" si="181"/>
        <v>8950987.4499999993</v>
      </c>
      <c r="F640" s="52">
        <f t="shared" si="119"/>
        <v>108.14805870102174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344160.99999999907</v>
      </c>
      <c r="E642" s="51">
        <f t="shared" si="183"/>
        <v>996348.64999999944</v>
      </c>
      <c r="F642" s="52">
        <f t="shared" si="119"/>
        <v>289.50074238510524</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2023065.97</v>
      </c>
      <c r="E644" s="51">
        <f t="shared" si="185"/>
        <v>2609040.94</v>
      </c>
      <c r="F644" s="52">
        <f t="shared" si="119"/>
        <v>128.96469906020909</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2367226.9699999988</v>
      </c>
      <c r="E646" s="51">
        <f t="shared" si="187"/>
        <v>3605389.5899999994</v>
      </c>
      <c r="F646" s="52">
        <f t="shared" si="119"/>
        <v>152.3043474787718</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59767.93</v>
      </c>
      <c r="E649" s="242">
        <v>44069.760000000002</v>
      </c>
      <c r="F649" s="52">
        <f t="shared" ref="F649:F724" si="188">IF(D649&lt;&gt;0,IF(E649/D649&gt;=100,"&gt;&gt;100",E649/D649*100),"-")</f>
        <v>73.734793893648316</v>
      </c>
    </row>
    <row r="650" spans="1:6" ht="12.75" customHeight="1" x14ac:dyDescent="0.2">
      <c r="A650" s="53" t="s">
        <v>1296</v>
      </c>
      <c r="B650" s="85" t="s">
        <v>1297</v>
      </c>
      <c r="C650" s="50" t="s">
        <v>1296</v>
      </c>
      <c r="D650" s="242">
        <v>9071344.5600000005</v>
      </c>
      <c r="E650" s="242">
        <v>9480195.2699999996</v>
      </c>
      <c r="F650" s="52">
        <f t="shared" si="188"/>
        <v>104.5070574411077</v>
      </c>
    </row>
    <row r="651" spans="1:6" ht="12.75" customHeight="1" x14ac:dyDescent="0.2">
      <c r="A651" s="53" t="s">
        <v>1298</v>
      </c>
      <c r="B651" s="85" t="s">
        <v>1299</v>
      </c>
      <c r="C651" s="50" t="s">
        <v>1298</v>
      </c>
      <c r="D651" s="242">
        <v>9120486.3900000006</v>
      </c>
      <c r="E651" s="242">
        <v>9511562.9800000004</v>
      </c>
      <c r="F651" s="52">
        <f t="shared" si="188"/>
        <v>104.28789182152379</v>
      </c>
    </row>
    <row r="652" spans="1:6" ht="24" x14ac:dyDescent="0.2">
      <c r="A652" s="53">
        <v>11</v>
      </c>
      <c r="B652" s="85" t="s">
        <v>1300</v>
      </c>
      <c r="C652" s="50" t="s">
        <v>1301</v>
      </c>
      <c r="D652" s="51">
        <f t="shared" ref="D652:E652" si="189">+D649+D650-D651</f>
        <v>10626.099999999627</v>
      </c>
      <c r="E652" s="51">
        <f t="shared" si="189"/>
        <v>12702.049999998882</v>
      </c>
      <c r="F652" s="52">
        <f t="shared" si="188"/>
        <v>119.53633035638032</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274</v>
      </c>
      <c r="E654" s="262">
        <v>243</v>
      </c>
      <c r="F654" s="52">
        <f t="shared" si="188"/>
        <v>88.686131386861305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294</v>
      </c>
      <c r="E656" s="262">
        <v>252</v>
      </c>
      <c r="F656" s="52">
        <f t="shared" si="188"/>
        <v>85.714285714285708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93307.78</v>
      </c>
      <c r="E669" s="242">
        <v>30088.57</v>
      </c>
      <c r="F669" s="52">
        <f t="shared" si="188"/>
        <v>32.246582224976308</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24311.5</v>
      </c>
      <c r="E678" s="242">
        <v>0</v>
      </c>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167283.44</v>
      </c>
      <c r="E698" s="242">
        <v>0</v>
      </c>
      <c r="F698" s="52">
        <f t="shared" si="188"/>
        <v>0</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151437.03</v>
      </c>
      <c r="E710" s="242">
        <v>167546.95000000001</v>
      </c>
      <c r="F710" s="52">
        <f t="shared" si="188"/>
        <v>110.63803219067358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14156.53</v>
      </c>
      <c r="E712" s="242">
        <v>13693.09</v>
      </c>
      <c r="F712" s="52">
        <f t="shared" si="188"/>
        <v>96.726316406633543</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8927.83</v>
      </c>
      <c r="E716" s="242">
        <v>9433.18</v>
      </c>
      <c r="F716" s="52">
        <f t="shared" si="188"/>
        <v>105.66039003878882</v>
      </c>
    </row>
    <row r="717" spans="1:6" ht="12.75" customHeight="1" x14ac:dyDescent="0.2">
      <c r="A717" s="53">
        <v>31215</v>
      </c>
      <c r="B717" s="85" t="s">
        <v>1413</v>
      </c>
      <c r="C717" s="50" t="s">
        <v>1414</v>
      </c>
      <c r="D717" s="242">
        <v>8153.81</v>
      </c>
      <c r="E717" s="242">
        <v>4855.84</v>
      </c>
      <c r="F717" s="52">
        <f t="shared" si="188"/>
        <v>59.553018772819087</v>
      </c>
    </row>
    <row r="718" spans="1:6" ht="12.75" customHeight="1" x14ac:dyDescent="0.2">
      <c r="A718" s="53">
        <v>32121</v>
      </c>
      <c r="B718" s="85" t="s">
        <v>1415</v>
      </c>
      <c r="C718" s="50" t="s">
        <v>1416</v>
      </c>
      <c r="D718" s="242">
        <v>184489.65</v>
      </c>
      <c r="E718" s="242">
        <v>180524.36</v>
      </c>
      <c r="F718" s="52">
        <f t="shared" si="188"/>
        <v>97.850670755784947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559.71</v>
      </c>
      <c r="E720" s="242">
        <v>472.63</v>
      </c>
      <c r="F720" s="52">
        <f t="shared" si="188"/>
        <v>84.441943149130793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180945.08</v>
      </c>
      <c r="E722" s="242">
        <v>172544.13</v>
      </c>
      <c r="F722" s="52">
        <f t="shared" si="188"/>
        <v>95.35718241137036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6635.42</v>
      </c>
      <c r="E725" s="242">
        <v>6468.39</v>
      </c>
      <c r="F725" s="52">
        <f t="shared" ref="F725:F979" si="190">IF(D725&lt;&gt;0,IF(E725/D725&gt;=100,"&gt;&gt;100",E725/D725*100),"-")</f>
        <v>97.482751657016436</v>
      </c>
    </row>
    <row r="726" spans="1:6" ht="12.75" customHeight="1" x14ac:dyDescent="0.2">
      <c r="A726" s="53" t="s">
        <v>1431</v>
      </c>
      <c r="B726" s="85" t="s">
        <v>1432</v>
      </c>
      <c r="C726" s="50" t="s">
        <v>1431</v>
      </c>
      <c r="D726" s="242">
        <v>3477.7</v>
      </c>
      <c r="E726" s="242">
        <v>1490.97</v>
      </c>
      <c r="F726" s="52">
        <f t="shared" si="190"/>
        <v>42.87230065848118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33950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Gregurek</cp:lastModifiedBy>
  <cp:lastPrinted>2024-09-24T08:26:57Z</cp:lastPrinted>
  <dcterms:created xsi:type="dcterms:W3CDTF">2022-04-01T05:14:30Z</dcterms:created>
  <dcterms:modified xsi:type="dcterms:W3CDTF">2024-10-09T07:42:15Z</dcterms:modified>
</cp:coreProperties>
</file>