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SRVSHR01\Users$\mgregurek\Desktop\2024. izvješća\financijska izvješća\siječanj-prosinac\"/>
    </mc:Choice>
  </mc:AlternateContent>
  <xr:revisionPtr revIDLastSave="0" documentId="13_ncr:1_{1EAE7DBF-D6E9-4F96-99DC-8F62168AFCDE}"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c r="F316" i="9"/>
  <c r="F315" i="9" s="1"/>
  <c r="F314" i="9"/>
  <c r="F313" i="9"/>
  <c r="F312" i="9"/>
  <c r="F311" i="9"/>
  <c r="F310" i="9"/>
  <c r="H309" i="9"/>
  <c r="E309" i="9" s="1"/>
  <c r="B309" i="9" s="1"/>
  <c r="G309" i="9"/>
  <c r="F309" i="9"/>
  <c r="F308" i="9"/>
  <c r="H307" i="9"/>
  <c r="G307" i="9"/>
  <c r="E307" i="9" s="1"/>
  <c r="B307" i="9" s="1"/>
  <c r="F307" i="9"/>
  <c r="H306" i="9"/>
  <c r="G306" i="9"/>
  <c r="E306" i="9" s="1"/>
  <c r="B306" i="9" s="1"/>
  <c r="F306" i="9"/>
  <c r="H305" i="9"/>
  <c r="E305" i="9" s="1"/>
  <c r="B305" i="9" s="1"/>
  <c r="G305" i="9"/>
  <c r="F305" i="9"/>
  <c r="H304" i="9"/>
  <c r="G304" i="9"/>
  <c r="F304" i="9"/>
  <c r="E304" i="9"/>
  <c r="B304" i="9" s="1"/>
  <c r="H303" i="9"/>
  <c r="G303" i="9"/>
  <c r="F303" i="9"/>
  <c r="H302" i="9"/>
  <c r="G302" i="9"/>
  <c r="F302" i="9"/>
  <c r="E302" i="9"/>
  <c r="B302" i="9" s="1"/>
  <c r="H301" i="9"/>
  <c r="G301" i="9"/>
  <c r="F301" i="9"/>
  <c r="H300" i="9"/>
  <c r="G300" i="9"/>
  <c r="F300" i="9"/>
  <c r="H299" i="9"/>
  <c r="E299" i="9" s="1"/>
  <c r="B299" i="9" s="1"/>
  <c r="G299" i="9"/>
  <c r="F299" i="9"/>
  <c r="H298" i="9"/>
  <c r="G298" i="9"/>
  <c r="F298" i="9"/>
  <c r="H297" i="9"/>
  <c r="G297" i="9"/>
  <c r="E297" i="9" s="1"/>
  <c r="F297" i="9"/>
  <c r="H296" i="9"/>
  <c r="G296" i="9"/>
  <c r="F296" i="9"/>
  <c r="H295" i="9"/>
  <c r="E295" i="9" s="1"/>
  <c r="B295" i="9" s="1"/>
  <c r="G295" i="9"/>
  <c r="F295" i="9"/>
  <c r="H294" i="9"/>
  <c r="G294" i="9"/>
  <c r="F294" i="9"/>
  <c r="H293" i="9"/>
  <c r="G293" i="9"/>
  <c r="F293" i="9"/>
  <c r="H292" i="9"/>
  <c r="G292" i="9"/>
  <c r="E292" i="9" s="1"/>
  <c r="B292" i="9" s="1"/>
  <c r="F292" i="9"/>
  <c r="F291" i="9"/>
  <c r="F290" i="9"/>
  <c r="H289" i="9"/>
  <c r="G289" i="9"/>
  <c r="E289" i="9" s="1"/>
  <c r="F289" i="9"/>
  <c r="H288" i="9"/>
  <c r="G288" i="9"/>
  <c r="F288" i="9"/>
  <c r="H287" i="9"/>
  <c r="G287" i="9"/>
  <c r="F287" i="9"/>
  <c r="H286" i="9"/>
  <c r="G286" i="9"/>
  <c r="F286" i="9"/>
  <c r="F285" i="9"/>
  <c r="H284" i="9"/>
  <c r="G284" i="9"/>
  <c r="F284" i="9"/>
  <c r="H283" i="9"/>
  <c r="G283" i="9"/>
  <c r="E283" i="9" s="1"/>
  <c r="B283" i="9" s="1"/>
  <c r="F283" i="9"/>
  <c r="H282" i="9"/>
  <c r="G282" i="9"/>
  <c r="F282" i="9"/>
  <c r="F281" i="9"/>
  <c r="F280" i="9"/>
  <c r="F279" i="9"/>
  <c r="F278" i="9"/>
  <c r="F277" i="9" s="1"/>
  <c r="F276" i="9"/>
  <c r="L275" i="9"/>
  <c r="H275" i="9"/>
  <c r="F275" i="9"/>
  <c r="F274" i="9"/>
  <c r="I273" i="9"/>
  <c r="H273" i="9"/>
  <c r="F273" i="9"/>
  <c r="E272" i="9"/>
  <c r="M271" i="9"/>
  <c r="L271" i="9"/>
  <c r="F271" i="9"/>
  <c r="E271" i="9"/>
  <c r="M270" i="9"/>
  <c r="L270" i="9"/>
  <c r="F270" i="9"/>
  <c r="E270" i="9"/>
  <c r="M269" i="9"/>
  <c r="L269" i="9"/>
  <c r="E269" i="9"/>
  <c r="M268" i="9"/>
  <c r="L268" i="9"/>
  <c r="F268" i="9" s="1"/>
  <c r="E268" i="9"/>
  <c r="M267" i="9"/>
  <c r="L267" i="9"/>
  <c r="F267" i="9"/>
  <c r="E267" i="9"/>
  <c r="M266" i="9"/>
  <c r="L266" i="9"/>
  <c r="F266" i="9"/>
  <c r="B266" i="9" s="1"/>
  <c r="E266" i="9"/>
  <c r="M265" i="9"/>
  <c r="L265" i="9"/>
  <c r="F265" i="9" s="1"/>
  <c r="B265" i="9" s="1"/>
  <c r="E265" i="9"/>
  <c r="M264" i="9"/>
  <c r="F264" i="9" s="1"/>
  <c r="L264" i="9"/>
  <c r="E264" i="9"/>
  <c r="B264" i="9" s="1"/>
  <c r="M263" i="9"/>
  <c r="L263" i="9"/>
  <c r="F263" i="9"/>
  <c r="E263" i="9"/>
  <c r="M262" i="9"/>
  <c r="L262" i="9"/>
  <c r="F262" i="9"/>
  <c r="B262" i="9" s="1"/>
  <c r="E262" i="9"/>
  <c r="M261" i="9"/>
  <c r="L261" i="9"/>
  <c r="E261" i="9"/>
  <c r="M260" i="9"/>
  <c r="F260" i="9" s="1"/>
  <c r="L260" i="9"/>
  <c r="E260" i="9"/>
  <c r="M259" i="9"/>
  <c r="L259" i="9"/>
  <c r="F259" i="9"/>
  <c r="E259" i="9"/>
  <c r="M258" i="9"/>
  <c r="L258" i="9"/>
  <c r="F258" i="9"/>
  <c r="B258" i="9" s="1"/>
  <c r="E258" i="9"/>
  <c r="M257" i="9"/>
  <c r="L257" i="9"/>
  <c r="F257" i="9" s="1"/>
  <c r="B257" i="9" s="1"/>
  <c r="E257" i="9"/>
  <c r="M256" i="9"/>
  <c r="F256" i="9" s="1"/>
  <c r="L256" i="9"/>
  <c r="E256" i="9"/>
  <c r="B256" i="9" s="1"/>
  <c r="M255" i="9"/>
  <c r="L255" i="9"/>
  <c r="F255" i="9"/>
  <c r="E255" i="9"/>
  <c r="M254" i="9"/>
  <c r="L254" i="9"/>
  <c r="F254" i="9"/>
  <c r="B254" i="9" s="1"/>
  <c r="E254" i="9"/>
  <c r="M253" i="9"/>
  <c r="L253" i="9"/>
  <c r="E253" i="9"/>
  <c r="M252" i="9"/>
  <c r="F252" i="9" s="1"/>
  <c r="L252" i="9"/>
  <c r="E252" i="9"/>
  <c r="M251" i="9"/>
  <c r="L251" i="9"/>
  <c r="F251" i="9"/>
  <c r="E251" i="9"/>
  <c r="M250" i="9"/>
  <c r="L250" i="9"/>
  <c r="F250" i="9"/>
  <c r="B250" i="9" s="1"/>
  <c r="E250" i="9"/>
  <c r="M249" i="9"/>
  <c r="L249" i="9"/>
  <c r="F249" i="9" s="1"/>
  <c r="B249" i="9" s="1"/>
  <c r="E249" i="9"/>
  <c r="M248" i="9"/>
  <c r="F248" i="9" s="1"/>
  <c r="L248" i="9"/>
  <c r="E248" i="9"/>
  <c r="B248" i="9" s="1"/>
  <c r="M247" i="9"/>
  <c r="L247" i="9"/>
  <c r="F247" i="9"/>
  <c r="E247" i="9"/>
  <c r="M246" i="9"/>
  <c r="L246" i="9"/>
  <c r="F246" i="9"/>
  <c r="B246" i="9" s="1"/>
  <c r="E246" i="9"/>
  <c r="M245" i="9"/>
  <c r="L245" i="9"/>
  <c r="E245" i="9"/>
  <c r="M244" i="9"/>
  <c r="F244" i="9" s="1"/>
  <c r="L244" i="9"/>
  <c r="E244" i="9"/>
  <c r="M243" i="9"/>
  <c r="L243" i="9"/>
  <c r="F243" i="9"/>
  <c r="E243" i="9"/>
  <c r="M242" i="9"/>
  <c r="L242" i="9"/>
  <c r="F242" i="9"/>
  <c r="B242" i="9" s="1"/>
  <c r="E242" i="9"/>
  <c r="M241" i="9"/>
  <c r="L241" i="9"/>
  <c r="F241" i="9" s="1"/>
  <c r="B241" i="9" s="1"/>
  <c r="E241" i="9"/>
  <c r="M240" i="9"/>
  <c r="F240" i="9" s="1"/>
  <c r="L240" i="9"/>
  <c r="E240" i="9"/>
  <c r="B240" i="9" s="1"/>
  <c r="M239" i="9"/>
  <c r="L239" i="9"/>
  <c r="F239" i="9"/>
  <c r="E239" i="9"/>
  <c r="M238" i="9"/>
  <c r="L238" i="9"/>
  <c r="F238" i="9"/>
  <c r="B238" i="9" s="1"/>
  <c r="E238" i="9"/>
  <c r="M237" i="9"/>
  <c r="L237" i="9"/>
  <c r="E237" i="9"/>
  <c r="M236" i="9"/>
  <c r="F236" i="9" s="1"/>
  <c r="L236" i="9"/>
  <c r="E236" i="9"/>
  <c r="M235" i="9"/>
  <c r="L235" i="9"/>
  <c r="F235" i="9"/>
  <c r="E235" i="9"/>
  <c r="M234" i="9"/>
  <c r="L234" i="9"/>
  <c r="F234" i="9"/>
  <c r="B234" i="9" s="1"/>
  <c r="E234" i="9"/>
  <c r="M233" i="9"/>
  <c r="L233" i="9"/>
  <c r="F233" i="9" s="1"/>
  <c r="B233" i="9" s="1"/>
  <c r="E233" i="9"/>
  <c r="M232" i="9"/>
  <c r="L232" i="9"/>
  <c r="F232" i="9" s="1"/>
  <c r="E232" i="9"/>
  <c r="B232" i="9" s="1"/>
  <c r="M231" i="9"/>
  <c r="L231" i="9"/>
  <c r="F231" i="9"/>
  <c r="E231" i="9"/>
  <c r="M230" i="9"/>
  <c r="L230" i="9"/>
  <c r="F230" i="9"/>
  <c r="B230" i="9" s="1"/>
  <c r="E230" i="9"/>
  <c r="M229" i="9"/>
  <c r="L229" i="9"/>
  <c r="E229" i="9"/>
  <c r="M228" i="9"/>
  <c r="L228" i="9"/>
  <c r="F228" i="9" s="1"/>
  <c r="E228" i="9"/>
  <c r="M227" i="9"/>
  <c r="L227" i="9"/>
  <c r="F227" i="9"/>
  <c r="E227" i="9"/>
  <c r="M226" i="9"/>
  <c r="L226" i="9"/>
  <c r="F226" i="9"/>
  <c r="B226" i="9" s="1"/>
  <c r="E226" i="9"/>
  <c r="M225" i="9"/>
  <c r="L225" i="9"/>
  <c r="F225" i="9" s="1"/>
  <c r="B225" i="9" s="1"/>
  <c r="E225" i="9"/>
  <c r="M224" i="9"/>
  <c r="L224" i="9"/>
  <c r="F224" i="9" s="1"/>
  <c r="E224" i="9"/>
  <c r="B224" i="9" s="1"/>
  <c r="M223" i="9"/>
  <c r="F223" i="9" s="1"/>
  <c r="L223" i="9"/>
  <c r="E223" i="9"/>
  <c r="M222" i="9"/>
  <c r="F222" i="9" s="1"/>
  <c r="B222" i="9" s="1"/>
  <c r="L222" i="9"/>
  <c r="E222" i="9"/>
  <c r="M221" i="9"/>
  <c r="L221" i="9"/>
  <c r="E221" i="9"/>
  <c r="M220" i="9"/>
  <c r="L220" i="9"/>
  <c r="E220" i="9"/>
  <c r="M219" i="9"/>
  <c r="L219" i="9"/>
  <c r="F219" i="9"/>
  <c r="E219" i="9"/>
  <c r="M218" i="9"/>
  <c r="L218" i="9"/>
  <c r="F218" i="9"/>
  <c r="B218" i="9" s="1"/>
  <c r="E218" i="9"/>
  <c r="M217" i="9"/>
  <c r="L217" i="9"/>
  <c r="E217" i="9"/>
  <c r="M216" i="9"/>
  <c r="L216" i="9"/>
  <c r="F216" i="9" s="1"/>
  <c r="E216" i="9"/>
  <c r="B216" i="9" s="1"/>
  <c r="M215" i="9"/>
  <c r="L215" i="9"/>
  <c r="E215" i="9"/>
  <c r="M214" i="9"/>
  <c r="L214" i="9"/>
  <c r="F214" i="9"/>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H166" i="9"/>
  <c r="F166" i="9"/>
  <c r="F165" i="9"/>
  <c r="F164" i="9"/>
  <c r="F163" i="9"/>
  <c r="F162" i="9"/>
  <c r="F161" i="9"/>
  <c r="H160" i="9"/>
  <c r="G160" i="9"/>
  <c r="F160" i="9"/>
  <c r="E160" i="9"/>
  <c r="B160" i="9" s="1"/>
  <c r="H159" i="9"/>
  <c r="G159" i="9"/>
  <c r="E159" i="9" s="1"/>
  <c r="B159" i="9" s="1"/>
  <c r="F159" i="9"/>
  <c r="H158" i="9"/>
  <c r="G158" i="9"/>
  <c r="E158" i="9" s="1"/>
  <c r="B158" i="9" s="1"/>
  <c r="F158" i="9"/>
  <c r="H157" i="9"/>
  <c r="G157" i="9"/>
  <c r="E157" i="9" s="1"/>
  <c r="B157" i="9" s="1"/>
  <c r="F157" i="9"/>
  <c r="H156" i="9"/>
  <c r="G156" i="9"/>
  <c r="E156" i="9" s="1"/>
  <c r="F156" i="9"/>
  <c r="H155" i="9"/>
  <c r="G155" i="9"/>
  <c r="E155" i="9" s="1"/>
  <c r="B155" i="9" s="1"/>
  <c r="F155" i="9"/>
  <c r="H154" i="9"/>
  <c r="E154" i="9" s="1"/>
  <c r="B154" i="9" s="1"/>
  <c r="G154" i="9"/>
  <c r="F154" i="9"/>
  <c r="H153" i="9"/>
  <c r="G153" i="9"/>
  <c r="F153" i="9"/>
  <c r="E153" i="9"/>
  <c r="B153" i="9" s="1"/>
  <c r="H152" i="9"/>
  <c r="G152" i="9"/>
  <c r="F152" i="9"/>
  <c r="H151" i="9"/>
  <c r="E151" i="9" s="1"/>
  <c r="G151" i="9"/>
  <c r="F151" i="9"/>
  <c r="B151" i="9"/>
  <c r="H150" i="9"/>
  <c r="G150" i="9"/>
  <c r="F150" i="9"/>
  <c r="E150" i="9"/>
  <c r="B150" i="9" s="1"/>
  <c r="H149" i="9"/>
  <c r="G149" i="9"/>
  <c r="E149" i="9" s="1"/>
  <c r="F149" i="9"/>
  <c r="H148" i="9"/>
  <c r="G148" i="9"/>
  <c r="E148" i="9" s="1"/>
  <c r="B148" i="9" s="1"/>
  <c r="F148" i="9"/>
  <c r="H147" i="9"/>
  <c r="G147" i="9"/>
  <c r="E147" i="9" s="1"/>
  <c r="B147" i="9" s="1"/>
  <c r="F147" i="9"/>
  <c r="H146" i="9"/>
  <c r="E146" i="9" s="1"/>
  <c r="B146" i="9" s="1"/>
  <c r="G146" i="9"/>
  <c r="F146" i="9"/>
  <c r="H145" i="9"/>
  <c r="G145" i="9"/>
  <c r="F145" i="9"/>
  <c r="E145" i="9"/>
  <c r="B145" i="9" s="1"/>
  <c r="H144" i="9"/>
  <c r="G144" i="9"/>
  <c r="F144" i="9"/>
  <c r="H143" i="9"/>
  <c r="F143" i="9"/>
  <c r="H142" i="9"/>
  <c r="G142" i="9"/>
  <c r="F142" i="9"/>
  <c r="E142" i="9"/>
  <c r="B142" i="9" s="1"/>
  <c r="H141" i="9"/>
  <c r="G141" i="9"/>
  <c r="E141" i="9" s="1"/>
  <c r="B141" i="9" s="1"/>
  <c r="F141" i="9"/>
  <c r="H140" i="9"/>
  <c r="G140" i="9"/>
  <c r="E140" i="9" s="1"/>
  <c r="F140" i="9"/>
  <c r="H139" i="9"/>
  <c r="G139" i="9"/>
  <c r="E139" i="9" s="1"/>
  <c r="B139" i="9" s="1"/>
  <c r="F139" i="9"/>
  <c r="H138" i="9"/>
  <c r="E138" i="9" s="1"/>
  <c r="B138" i="9" s="1"/>
  <c r="G138" i="9"/>
  <c r="F138" i="9"/>
  <c r="H137" i="9"/>
  <c r="G137" i="9"/>
  <c r="F137" i="9"/>
  <c r="E137" i="9"/>
  <c r="B137" i="9" s="1"/>
  <c r="H136" i="9"/>
  <c r="G136" i="9"/>
  <c r="F136" i="9"/>
  <c r="H135" i="9"/>
  <c r="E135" i="9" s="1"/>
  <c r="B135" i="9" s="1"/>
  <c r="G135" i="9"/>
  <c r="F135" i="9"/>
  <c r="H134" i="9"/>
  <c r="G134" i="9"/>
  <c r="F134" i="9"/>
  <c r="E134" i="9"/>
  <c r="B134" i="9" s="1"/>
  <c r="H133" i="9"/>
  <c r="G133" i="9"/>
  <c r="E133" i="9" s="1"/>
  <c r="F133" i="9"/>
  <c r="H132" i="9"/>
  <c r="G132" i="9"/>
  <c r="E132" i="9" s="1"/>
  <c r="F132" i="9"/>
  <c r="H131" i="9"/>
  <c r="G131" i="9"/>
  <c r="E131" i="9" s="1"/>
  <c r="B131" i="9" s="1"/>
  <c r="F131" i="9"/>
  <c r="H130" i="9"/>
  <c r="E130" i="9" s="1"/>
  <c r="B130" i="9" s="1"/>
  <c r="G130" i="9"/>
  <c r="F130" i="9"/>
  <c r="H129" i="9"/>
  <c r="G129" i="9"/>
  <c r="F129" i="9"/>
  <c r="E129" i="9"/>
  <c r="B129" i="9" s="1"/>
  <c r="H128" i="9"/>
  <c r="G128" i="9"/>
  <c r="F128" i="9"/>
  <c r="H127" i="9"/>
  <c r="E127" i="9" s="1"/>
  <c r="G127" i="9"/>
  <c r="F127" i="9"/>
  <c r="B127" i="9"/>
  <c r="H126" i="9"/>
  <c r="G126" i="9"/>
  <c r="F126" i="9"/>
  <c r="E126" i="9"/>
  <c r="B126" i="9" s="1"/>
  <c r="H125" i="9"/>
  <c r="G125" i="9"/>
  <c r="E125" i="9" s="1"/>
  <c r="F125" i="9"/>
  <c r="H124" i="9"/>
  <c r="G124" i="9"/>
  <c r="E124" i="9" s="1"/>
  <c r="B124" i="9" s="1"/>
  <c r="F124" i="9"/>
  <c r="H123" i="9"/>
  <c r="G123" i="9"/>
  <c r="E123" i="9" s="1"/>
  <c r="B123" i="9" s="1"/>
  <c r="F123" i="9"/>
  <c r="H122" i="9"/>
  <c r="E122" i="9" s="1"/>
  <c r="B122" i="9" s="1"/>
  <c r="G122" i="9"/>
  <c r="F122" i="9"/>
  <c r="H121" i="9"/>
  <c r="G121" i="9"/>
  <c r="F121" i="9"/>
  <c r="E121" i="9"/>
  <c r="B121" i="9" s="1"/>
  <c r="H120" i="9"/>
  <c r="G120" i="9"/>
  <c r="F120" i="9"/>
  <c r="H119" i="9"/>
  <c r="E119" i="9" s="1"/>
  <c r="B119" i="9" s="1"/>
  <c r="G119" i="9"/>
  <c r="F119" i="9"/>
  <c r="H118" i="9"/>
  <c r="G118" i="9"/>
  <c r="F118" i="9"/>
  <c r="E118" i="9"/>
  <c r="B118" i="9" s="1"/>
  <c r="H117" i="9"/>
  <c r="G117" i="9"/>
  <c r="E117" i="9" s="1"/>
  <c r="B117" i="9" s="1"/>
  <c r="F117" i="9"/>
  <c r="H116" i="9"/>
  <c r="G116" i="9"/>
  <c r="E116" i="9" s="1"/>
  <c r="B116" i="9" s="1"/>
  <c r="F116" i="9"/>
  <c r="H115" i="9"/>
  <c r="G115" i="9"/>
  <c r="E115" i="9" s="1"/>
  <c r="B115" i="9" s="1"/>
  <c r="F115" i="9"/>
  <c r="H114" i="9"/>
  <c r="E114" i="9" s="1"/>
  <c r="B114" i="9" s="1"/>
  <c r="G114" i="9"/>
  <c r="F114" i="9"/>
  <c r="H113" i="9"/>
  <c r="G113" i="9"/>
  <c r="F113" i="9"/>
  <c r="E113" i="9"/>
  <c r="B113" i="9" s="1"/>
  <c r="H112" i="9"/>
  <c r="G112" i="9"/>
  <c r="F112" i="9"/>
  <c r="H111" i="9"/>
  <c r="E111" i="9" s="1"/>
  <c r="B111" i="9" s="1"/>
  <c r="G111" i="9"/>
  <c r="F111" i="9"/>
  <c r="H110" i="9"/>
  <c r="G110" i="9"/>
  <c r="F110" i="9"/>
  <c r="E110" i="9"/>
  <c r="B110" i="9" s="1"/>
  <c r="H109" i="9"/>
  <c r="G109" i="9"/>
  <c r="E109" i="9" s="1"/>
  <c r="B109" i="9" s="1"/>
  <c r="F109" i="9"/>
  <c r="H108" i="9"/>
  <c r="G108" i="9"/>
  <c r="E108" i="9" s="1"/>
  <c r="F108" i="9"/>
  <c r="H107" i="9"/>
  <c r="G107" i="9"/>
  <c r="E107" i="9" s="1"/>
  <c r="B107" i="9" s="1"/>
  <c r="F107" i="9"/>
  <c r="H106" i="9"/>
  <c r="E106" i="9" s="1"/>
  <c r="B106" i="9" s="1"/>
  <c r="G106" i="9"/>
  <c r="F106" i="9"/>
  <c r="H105" i="9"/>
  <c r="G105" i="9"/>
  <c r="F105" i="9"/>
  <c r="E105" i="9"/>
  <c r="B105" i="9" s="1"/>
  <c r="H104" i="9"/>
  <c r="G104" i="9"/>
  <c r="F104" i="9"/>
  <c r="H103" i="9"/>
  <c r="E103" i="9" s="1"/>
  <c r="G103" i="9"/>
  <c r="F103" i="9"/>
  <c r="B103" i="9"/>
  <c r="H102" i="9"/>
  <c r="G102" i="9"/>
  <c r="F102" i="9"/>
  <c r="E102" i="9"/>
  <c r="B102" i="9" s="1"/>
  <c r="H101" i="9"/>
  <c r="G101" i="9"/>
  <c r="E101" i="9" s="1"/>
  <c r="F101" i="9"/>
  <c r="H100" i="9"/>
  <c r="G100" i="9"/>
  <c r="E100" i="9" s="1"/>
  <c r="F100" i="9"/>
  <c r="H99" i="9"/>
  <c r="G99" i="9"/>
  <c r="E99" i="9" s="1"/>
  <c r="B99" i="9" s="1"/>
  <c r="F99" i="9"/>
  <c r="H98" i="9"/>
  <c r="E98" i="9" s="1"/>
  <c r="B98" i="9" s="1"/>
  <c r="G98" i="9"/>
  <c r="F98" i="9"/>
  <c r="H97" i="9"/>
  <c r="G97" i="9"/>
  <c r="F97" i="9"/>
  <c r="E97" i="9"/>
  <c r="B97" i="9" s="1"/>
  <c r="H96" i="9"/>
  <c r="G96" i="9"/>
  <c r="F96" i="9"/>
  <c r="H95" i="9"/>
  <c r="E95" i="9" s="1"/>
  <c r="G95" i="9"/>
  <c r="F95" i="9"/>
  <c r="B95" i="9"/>
  <c r="H94" i="9"/>
  <c r="G94" i="9"/>
  <c r="F94" i="9"/>
  <c r="E94" i="9"/>
  <c r="B94" i="9" s="1"/>
  <c r="H93" i="9"/>
  <c r="G93" i="9"/>
  <c r="E93" i="9" s="1"/>
  <c r="F93" i="9"/>
  <c r="H92" i="9"/>
  <c r="G92" i="9"/>
  <c r="E92" i="9" s="1"/>
  <c r="B92" i="9" s="1"/>
  <c r="F92" i="9"/>
  <c r="H91" i="9"/>
  <c r="G91" i="9"/>
  <c r="E91" i="9" s="1"/>
  <c r="B91" i="9" s="1"/>
  <c r="F91" i="9"/>
  <c r="H90" i="9"/>
  <c r="E90" i="9" s="1"/>
  <c r="B90" i="9" s="1"/>
  <c r="G90" i="9"/>
  <c r="F90" i="9"/>
  <c r="H89" i="9"/>
  <c r="G89" i="9"/>
  <c r="F89" i="9"/>
  <c r="E89" i="9"/>
  <c r="B89" i="9" s="1"/>
  <c r="H88" i="9"/>
  <c r="G88" i="9"/>
  <c r="F88" i="9"/>
  <c r="H87" i="9"/>
  <c r="E87" i="9" s="1"/>
  <c r="B87" i="9" s="1"/>
  <c r="G87" i="9"/>
  <c r="F87" i="9"/>
  <c r="H86" i="9"/>
  <c r="G86" i="9"/>
  <c r="F86" i="9"/>
  <c r="E86" i="9"/>
  <c r="B86" i="9" s="1"/>
  <c r="H85" i="9"/>
  <c r="G85" i="9"/>
  <c r="E85" i="9" s="1"/>
  <c r="B85" i="9" s="1"/>
  <c r="F85" i="9"/>
  <c r="H84" i="9"/>
  <c r="G84" i="9"/>
  <c r="E84" i="9" s="1"/>
  <c r="B84" i="9" s="1"/>
  <c r="F84" i="9"/>
  <c r="H83" i="9"/>
  <c r="G83" i="9"/>
  <c r="E83" i="9" s="1"/>
  <c r="B83" i="9" s="1"/>
  <c r="F83" i="9"/>
  <c r="H82" i="9"/>
  <c r="E82" i="9" s="1"/>
  <c r="B82" i="9" s="1"/>
  <c r="G82" i="9"/>
  <c r="F82" i="9"/>
  <c r="H81" i="9"/>
  <c r="G81" i="9"/>
  <c r="F81" i="9"/>
  <c r="E81" i="9"/>
  <c r="B81" i="9" s="1"/>
  <c r="H80" i="9"/>
  <c r="G80" i="9"/>
  <c r="F80" i="9"/>
  <c r="H79" i="9"/>
  <c r="E79" i="9" s="1"/>
  <c r="B79" i="9" s="1"/>
  <c r="G79" i="9"/>
  <c r="F79" i="9"/>
  <c r="H78" i="9"/>
  <c r="G78" i="9"/>
  <c r="F78" i="9"/>
  <c r="E78" i="9"/>
  <c r="B78" i="9" s="1"/>
  <c r="H77" i="9"/>
  <c r="G77" i="9"/>
  <c r="E77" i="9" s="1"/>
  <c r="B77" i="9" s="1"/>
  <c r="F77" i="9"/>
  <c r="H76" i="9"/>
  <c r="G76" i="9"/>
  <c r="E76" i="9" s="1"/>
  <c r="B76" i="9" s="1"/>
  <c r="F76" i="9"/>
  <c r="H75" i="9"/>
  <c r="G75" i="9"/>
  <c r="E75" i="9" s="1"/>
  <c r="B75" i="9" s="1"/>
  <c r="F75" i="9"/>
  <c r="H74" i="9"/>
  <c r="E74" i="9" s="1"/>
  <c r="B74" i="9" s="1"/>
  <c r="G74" i="9"/>
  <c r="F74" i="9"/>
  <c r="H73" i="9"/>
  <c r="G73" i="9"/>
  <c r="F73" i="9"/>
  <c r="E73" i="9"/>
  <c r="B73" i="9" s="1"/>
  <c r="H72" i="9"/>
  <c r="G72" i="9"/>
  <c r="F72" i="9"/>
  <c r="H71" i="9"/>
  <c r="E71" i="9" s="1"/>
  <c r="G71" i="9"/>
  <c r="F71" i="9"/>
  <c r="B71" i="9"/>
  <c r="H70" i="9"/>
  <c r="G70" i="9"/>
  <c r="F70" i="9"/>
  <c r="E70" i="9"/>
  <c r="B70" i="9" s="1"/>
  <c r="H69" i="9"/>
  <c r="G69" i="9"/>
  <c r="E69" i="9" s="1"/>
  <c r="B69" i="9" s="1"/>
  <c r="F69" i="9"/>
  <c r="H68" i="9"/>
  <c r="G68" i="9"/>
  <c r="E68" i="9" s="1"/>
  <c r="F68" i="9"/>
  <c r="H67" i="9"/>
  <c r="G67" i="9"/>
  <c r="E67" i="9" s="1"/>
  <c r="B67" i="9" s="1"/>
  <c r="F67" i="9"/>
  <c r="H66" i="9"/>
  <c r="E66" i="9" s="1"/>
  <c r="B66" i="9" s="1"/>
  <c r="G66" i="9"/>
  <c r="F66" i="9"/>
  <c r="H65" i="9"/>
  <c r="G65" i="9"/>
  <c r="F65" i="9"/>
  <c r="E65" i="9"/>
  <c r="B65" i="9" s="1"/>
  <c r="H64" i="9"/>
  <c r="E64" i="9" s="1"/>
  <c r="G64" i="9"/>
  <c r="F64" i="9"/>
  <c r="B64" i="9"/>
  <c r="H63" i="9"/>
  <c r="G63" i="9"/>
  <c r="F63" i="9"/>
  <c r="E63" i="9"/>
  <c r="B63" i="9" s="1"/>
  <c r="H62" i="9"/>
  <c r="G62" i="9"/>
  <c r="E62" i="9" s="1"/>
  <c r="B62" i="9" s="1"/>
  <c r="F62" i="9"/>
  <c r="H61" i="9"/>
  <c r="G61" i="9"/>
  <c r="E61" i="9" s="1"/>
  <c r="B61" i="9" s="1"/>
  <c r="F61" i="9"/>
  <c r="H60" i="9"/>
  <c r="E60" i="9" s="1"/>
  <c r="G60" i="9"/>
  <c r="F60" i="9"/>
  <c r="B60" i="9"/>
  <c r="H59" i="9"/>
  <c r="G59" i="9"/>
  <c r="F59" i="9"/>
  <c r="E59" i="9"/>
  <c r="B59" i="9" s="1"/>
  <c r="H58" i="9"/>
  <c r="G58" i="9"/>
  <c r="E58" i="9" s="1"/>
  <c r="F58" i="9"/>
  <c r="H57" i="9"/>
  <c r="G57" i="9"/>
  <c r="E57" i="9" s="1"/>
  <c r="B57" i="9" s="1"/>
  <c r="F57" i="9"/>
  <c r="H56" i="9"/>
  <c r="E56" i="9" s="1"/>
  <c r="B56" i="9" s="1"/>
  <c r="G56" i="9"/>
  <c r="F56" i="9"/>
  <c r="H55" i="9"/>
  <c r="G55" i="9"/>
  <c r="F55" i="9"/>
  <c r="E55" i="9"/>
  <c r="B55" i="9" s="1"/>
  <c r="H54" i="9"/>
  <c r="G54" i="9"/>
  <c r="E54" i="9" s="1"/>
  <c r="F54" i="9"/>
  <c r="H53" i="9"/>
  <c r="G53" i="9"/>
  <c r="E53" i="9" s="1"/>
  <c r="B53" i="9" s="1"/>
  <c r="F53" i="9"/>
  <c r="H52" i="9"/>
  <c r="E52" i="9" s="1"/>
  <c r="B52" i="9" s="1"/>
  <c r="G52" i="9"/>
  <c r="F52" i="9"/>
  <c r="H51" i="9"/>
  <c r="G51" i="9"/>
  <c r="F51" i="9"/>
  <c r="E51" i="9"/>
  <c r="B51" i="9" s="1"/>
  <c r="H50" i="9"/>
  <c r="G50" i="9"/>
  <c r="E50" i="9" s="1"/>
  <c r="F50" i="9"/>
  <c r="H49" i="9"/>
  <c r="G49" i="9"/>
  <c r="E49" i="9" s="1"/>
  <c r="B49" i="9" s="1"/>
  <c r="F49" i="9"/>
  <c r="H48" i="9"/>
  <c r="E48" i="9" s="1"/>
  <c r="B48" i="9" s="1"/>
  <c r="G48" i="9"/>
  <c r="F48" i="9"/>
  <c r="H47" i="9"/>
  <c r="G47" i="9"/>
  <c r="F47" i="9"/>
  <c r="E47" i="9"/>
  <c r="B47" i="9" s="1"/>
  <c r="H46" i="9"/>
  <c r="G46" i="9"/>
  <c r="E46" i="9" s="1"/>
  <c r="F46" i="9"/>
  <c r="H45" i="9"/>
  <c r="G45" i="9"/>
  <c r="E45" i="9" s="1"/>
  <c r="B45" i="9" s="1"/>
  <c r="F45" i="9"/>
  <c r="H44" i="9"/>
  <c r="E44" i="9" s="1"/>
  <c r="B44" i="9" s="1"/>
  <c r="G44" i="9"/>
  <c r="F44" i="9"/>
  <c r="H43" i="9"/>
  <c r="E43" i="9" s="1"/>
  <c r="B43" i="9" s="1"/>
  <c r="G43" i="9"/>
  <c r="F43" i="9"/>
  <c r="H42" i="9"/>
  <c r="G42" i="9"/>
  <c r="E42" i="9" s="1"/>
  <c r="F42" i="9"/>
  <c r="H41" i="9"/>
  <c r="G41" i="9"/>
  <c r="F41" i="9"/>
  <c r="H40" i="9"/>
  <c r="E40" i="9" s="1"/>
  <c r="B40" i="9" s="1"/>
  <c r="G40" i="9"/>
  <c r="F40" i="9"/>
  <c r="H39" i="9"/>
  <c r="G39" i="9"/>
  <c r="F39" i="9"/>
  <c r="E39" i="9"/>
  <c r="B39" i="9" s="1"/>
  <c r="H38" i="9"/>
  <c r="G38" i="9"/>
  <c r="F38" i="9"/>
  <c r="H37" i="9"/>
  <c r="G37" i="9"/>
  <c r="E37" i="9" s="1"/>
  <c r="B37" i="9" s="1"/>
  <c r="F37" i="9"/>
  <c r="H36" i="9"/>
  <c r="E36" i="9" s="1"/>
  <c r="B36" i="9" s="1"/>
  <c r="G36" i="9"/>
  <c r="F36" i="9"/>
  <c r="H35" i="9"/>
  <c r="G35" i="9"/>
  <c r="F35" i="9"/>
  <c r="E35" i="9"/>
  <c r="B35" i="9" s="1"/>
  <c r="H34" i="9"/>
  <c r="G34" i="9"/>
  <c r="E34" i="9" s="1"/>
  <c r="F34" i="9"/>
  <c r="H33" i="9"/>
  <c r="G33" i="9"/>
  <c r="F33" i="9"/>
  <c r="H32" i="9"/>
  <c r="G32" i="9"/>
  <c r="F32" i="9"/>
  <c r="H31" i="9"/>
  <c r="E31" i="9" s="1"/>
  <c r="B31" i="9" s="1"/>
  <c r="G31" i="9"/>
  <c r="F31" i="9"/>
  <c r="H30" i="9"/>
  <c r="G30" i="9"/>
  <c r="E30" i="9" s="1"/>
  <c r="B30" i="9" s="1"/>
  <c r="F30" i="9"/>
  <c r="H29" i="9"/>
  <c r="G29" i="9"/>
  <c r="E29" i="9" s="1"/>
  <c r="B29" i="9" s="1"/>
  <c r="F29" i="9"/>
  <c r="H28" i="9"/>
  <c r="E28" i="9" s="1"/>
  <c r="B28" i="9" s="1"/>
  <c r="G28" i="9"/>
  <c r="F28" i="9"/>
  <c r="H27" i="9"/>
  <c r="G27" i="9"/>
  <c r="F27" i="9"/>
  <c r="H26" i="9"/>
  <c r="G26" i="9"/>
  <c r="E26" i="9" s="1"/>
  <c r="F26" i="9"/>
  <c r="H25" i="9"/>
  <c r="G25" i="9"/>
  <c r="E25" i="9" s="1"/>
  <c r="B25" i="9" s="1"/>
  <c r="F25" i="9"/>
  <c r="H24" i="9"/>
  <c r="E24" i="9" s="1"/>
  <c r="B24" i="9" s="1"/>
  <c r="G24" i="9"/>
  <c r="F24" i="9"/>
  <c r="H23" i="9"/>
  <c r="G23" i="9"/>
  <c r="F23" i="9"/>
  <c r="E23" i="9"/>
  <c r="B23" i="9" s="1"/>
  <c r="H22" i="9"/>
  <c r="G22" i="9"/>
  <c r="E22" i="9" s="1"/>
  <c r="F22" i="9"/>
  <c r="F21" i="9"/>
  <c r="I10" i="9"/>
  <c r="F4" i="9"/>
  <c r="O3" i="9"/>
  <c r="G275" i="9" s="1"/>
  <c r="E275" i="9" s="1"/>
  <c r="I3" i="9"/>
  <c r="H3" i="9"/>
  <c r="G3" i="9"/>
  <c r="D101" i="8"/>
  <c r="C1576" i="1" s="1"/>
  <c r="D95" i="8"/>
  <c r="D90" i="8"/>
  <c r="C1565" i="1" s="1"/>
  <c r="D85" i="8"/>
  <c r="C1560" i="1" s="1"/>
  <c r="D80" i="8"/>
  <c r="D75" i="8"/>
  <c r="D70" i="8"/>
  <c r="D65" i="8"/>
  <c r="C1540" i="1" s="1"/>
  <c r="D60" i="8"/>
  <c r="D55" i="8"/>
  <c r="D49" i="8" s="1"/>
  <c r="D50" i="8"/>
  <c r="D44" i="8"/>
  <c r="C1519" i="1" s="1"/>
  <c r="D36" i="8"/>
  <c r="C1511" i="1" s="1"/>
  <c r="H1511" i="1" s="1"/>
  <c r="D26" i="8"/>
  <c r="D18" i="8"/>
  <c r="C1493" i="1" s="1"/>
  <c r="D8" i="8"/>
  <c r="C1483" i="1" s="1"/>
  <c r="E44" i="7"/>
  <c r="D44" i="7"/>
  <c r="E39" i="7"/>
  <c r="E38" i="7" s="1"/>
  <c r="I31" i="3" s="1"/>
  <c r="D39" i="7"/>
  <c r="D38" i="7" s="1"/>
  <c r="H31" i="3" s="1"/>
  <c r="E30" i="7"/>
  <c r="D30" i="7"/>
  <c r="D22" i="7" s="1"/>
  <c r="E23" i="7"/>
  <c r="E22" i="7" s="1"/>
  <c r="I30" i="3" s="1"/>
  <c r="D23" i="7"/>
  <c r="E14" i="7"/>
  <c r="D14" i="7"/>
  <c r="E7" i="7"/>
  <c r="D7" i="7"/>
  <c r="D6" i="7" s="1"/>
  <c r="E6" i="7"/>
  <c r="D1437" i="1"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412" i="1" s="1"/>
  <c r="D118" i="6"/>
  <c r="F117" i="6"/>
  <c r="F116" i="6"/>
  <c r="F115" i="6"/>
  <c r="E115" i="6"/>
  <c r="E114" i="6" s="1"/>
  <c r="I27" i="3" s="1"/>
  <c r="D115" i="6"/>
  <c r="D114" i="6" s="1"/>
  <c r="F114" i="6" s="1"/>
  <c r="F113" i="6"/>
  <c r="F112" i="6"/>
  <c r="F111" i="6"/>
  <c r="F110" i="6"/>
  <c r="F109" i="6"/>
  <c r="F108" i="6"/>
  <c r="E107" i="6"/>
  <c r="D107" i="6"/>
  <c r="F107" i="6" s="1"/>
  <c r="F106" i="6"/>
  <c r="F105" i="6"/>
  <c r="F104" i="6"/>
  <c r="F103" i="6"/>
  <c r="F102" i="6"/>
  <c r="F101" i="6"/>
  <c r="F100" i="6"/>
  <c r="F99" i="6"/>
  <c r="E99" i="6"/>
  <c r="D1393" i="1" s="1"/>
  <c r="D99" i="6"/>
  <c r="F98" i="6"/>
  <c r="F97" i="6"/>
  <c r="F96" i="6"/>
  <c r="F95" i="6"/>
  <c r="E94" i="6"/>
  <c r="D94" i="6"/>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1360" i="1" s="1"/>
  <c r="D66" i="6"/>
  <c r="F65" i="6"/>
  <c r="F64" i="6"/>
  <c r="F63" i="6"/>
  <c r="F62" i="6"/>
  <c r="F61" i="6"/>
  <c r="E61" i="6"/>
  <c r="D1355" i="1" s="1"/>
  <c r="D61" i="6"/>
  <c r="F60" i="6"/>
  <c r="F59" i="6"/>
  <c r="F58" i="6"/>
  <c r="F57" i="6"/>
  <c r="F56" i="6"/>
  <c r="F55" i="6"/>
  <c r="F54" i="6"/>
  <c r="E54" i="6"/>
  <c r="D1348" i="1" s="1"/>
  <c r="D54" i="6"/>
  <c r="F53" i="6"/>
  <c r="F52" i="6"/>
  <c r="F51" i="6"/>
  <c r="E50" i="6"/>
  <c r="D50" i="6"/>
  <c r="F50" i="6" s="1"/>
  <c r="F49" i="6"/>
  <c r="F48" i="6"/>
  <c r="F47" i="6"/>
  <c r="F46" i="6"/>
  <c r="F45" i="6"/>
  <c r="F44" i="6"/>
  <c r="E43" i="6"/>
  <c r="D1337" i="1" s="1"/>
  <c r="G1337" i="1" s="1"/>
  <c r="D43" i="6"/>
  <c r="F43" i="6" s="1"/>
  <c r="F42" i="6"/>
  <c r="F41" i="6"/>
  <c r="F40" i="6"/>
  <c r="F39" i="6"/>
  <c r="E39" i="6"/>
  <c r="D1333" i="1" s="1"/>
  <c r="H1333" i="1" s="1"/>
  <c r="D39" i="6"/>
  <c r="F38" i="6"/>
  <c r="F37" i="6"/>
  <c r="E36" i="6"/>
  <c r="D36" i="6"/>
  <c r="F36" i="6" s="1"/>
  <c r="F35" i="6"/>
  <c r="D35" i="6"/>
  <c r="H25" i="3" s="1"/>
  <c r="F34" i="6"/>
  <c r="F33" i="6"/>
  <c r="F32" i="6"/>
  <c r="F31" i="6"/>
  <c r="F30" i="6"/>
  <c r="F29" i="6"/>
  <c r="E28" i="6"/>
  <c r="D1322" i="1" s="1"/>
  <c r="H1322" i="1" s="1"/>
  <c r="D28" i="6"/>
  <c r="F28" i="6" s="1"/>
  <c r="F27" i="6"/>
  <c r="F26" i="6"/>
  <c r="F25" i="6"/>
  <c r="F24" i="6"/>
  <c r="F23" i="6"/>
  <c r="E22" i="6"/>
  <c r="D1316" i="1" s="1"/>
  <c r="D22" i="6"/>
  <c r="F22" i="6" s="1"/>
  <c r="F21" i="6"/>
  <c r="F20" i="6"/>
  <c r="F19" i="6"/>
  <c r="F18" i="6"/>
  <c r="F17" i="6"/>
  <c r="F16" i="6"/>
  <c r="F15" i="6"/>
  <c r="F14" i="6"/>
  <c r="F13" i="6"/>
  <c r="E13" i="6"/>
  <c r="D13" i="6"/>
  <c r="F12" i="6"/>
  <c r="F11" i="6"/>
  <c r="E10" i="6"/>
  <c r="D10" i="6"/>
  <c r="F10" i="6" s="1"/>
  <c r="F9" i="6"/>
  <c r="F8" i="6"/>
  <c r="F7" i="6"/>
  <c r="F6" i="6"/>
  <c r="E6" i="6"/>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1236" i="1" s="1"/>
  <c r="D259" i="5"/>
  <c r="D258" i="5"/>
  <c r="F258" i="5" s="1"/>
  <c r="F257" i="5"/>
  <c r="F256" i="5"/>
  <c r="F255" i="5"/>
  <c r="F254" i="5"/>
  <c r="F253" i="5"/>
  <c r="F252" i="5"/>
  <c r="F251" i="5"/>
  <c r="E250" i="5"/>
  <c r="F250" i="5" s="1"/>
  <c r="D250" i="5"/>
  <c r="F249" i="5"/>
  <c r="F248" i="5"/>
  <c r="F247" i="5"/>
  <c r="E246" i="5"/>
  <c r="D1223" i="1" s="1"/>
  <c r="D246" i="5"/>
  <c r="C1223" i="1" s="1"/>
  <c r="F244" i="5"/>
  <c r="F243" i="5"/>
  <c r="F242" i="5"/>
  <c r="E242" i="5"/>
  <c r="D242" i="5"/>
  <c r="F241" i="5"/>
  <c r="F240" i="5"/>
  <c r="E239" i="5"/>
  <c r="F239" i="5" s="1"/>
  <c r="D239" i="5"/>
  <c r="D238" i="5"/>
  <c r="F236" i="5"/>
  <c r="F235" i="5"/>
  <c r="E234" i="5"/>
  <c r="D1211" i="1" s="1"/>
  <c r="G1211" i="1" s="1"/>
  <c r="D234" i="5"/>
  <c r="F233" i="5"/>
  <c r="F232" i="5"/>
  <c r="F231" i="5"/>
  <c r="F230" i="5"/>
  <c r="F229" i="5"/>
  <c r="F228" i="5"/>
  <c r="F227" i="5"/>
  <c r="F226" i="5"/>
  <c r="F225" i="5"/>
  <c r="F224" i="5"/>
  <c r="E224" i="5"/>
  <c r="D1201" i="1" s="1"/>
  <c r="D224" i="5"/>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F191" i="5"/>
  <c r="E191" i="5"/>
  <c r="E190" i="5" s="1"/>
  <c r="H310" i="9" s="1"/>
  <c r="D191" i="5"/>
  <c r="D190" i="5"/>
  <c r="F189" i="5"/>
  <c r="F188" i="5"/>
  <c r="F187" i="5"/>
  <c r="F186" i="5"/>
  <c r="F185" i="5"/>
  <c r="F184" i="5"/>
  <c r="F183" i="5"/>
  <c r="F182" i="5"/>
  <c r="F181" i="5"/>
  <c r="E180" i="5"/>
  <c r="D180" i="5"/>
  <c r="F179" i="5"/>
  <c r="F178" i="5"/>
  <c r="E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1" i="9" s="1"/>
  <c r="D149" i="5"/>
  <c r="F148" i="5"/>
  <c r="F147" i="5"/>
  <c r="E146" i="5"/>
  <c r="D146" i="5"/>
  <c r="F146" i="5" s="1"/>
  <c r="F145" i="5"/>
  <c r="F144" i="5"/>
  <c r="F143" i="5"/>
  <c r="F142" i="5"/>
  <c r="E142" i="5"/>
  <c r="D142" i="5"/>
  <c r="F141" i="5"/>
  <c r="F140" i="5"/>
  <c r="F139" i="5"/>
  <c r="F138" i="5"/>
  <c r="F137" i="5"/>
  <c r="F136" i="5"/>
  <c r="F135" i="5"/>
  <c r="E135" i="5"/>
  <c r="D135" i="5"/>
  <c r="D134" i="5" s="1"/>
  <c r="F134" i="5"/>
  <c r="E134" i="5"/>
  <c r="F133" i="5"/>
  <c r="F132" i="5"/>
  <c r="F131" i="5"/>
  <c r="F130" i="5"/>
  <c r="F129" i="5"/>
  <c r="F128" i="5"/>
  <c r="F127" i="5"/>
  <c r="E126" i="5"/>
  <c r="E118" i="5" s="1"/>
  <c r="D1096" i="1" s="1"/>
  <c r="D126" i="5"/>
  <c r="F126" i="5" s="1"/>
  <c r="F125" i="5"/>
  <c r="F124" i="5"/>
  <c r="F123" i="5"/>
  <c r="F122" i="5"/>
  <c r="F121" i="5"/>
  <c r="F120" i="5"/>
  <c r="F119" i="5"/>
  <c r="E119" i="5"/>
  <c r="D119"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G290" i="9" s="1"/>
  <c r="F87" i="5"/>
  <c r="E87" i="5"/>
  <c r="D87" i="5"/>
  <c r="F86" i="5"/>
  <c r="F85" i="5"/>
  <c r="F84" i="5"/>
  <c r="F83" i="5"/>
  <c r="F82" i="5"/>
  <c r="F81" i="5"/>
  <c r="F80" i="5"/>
  <c r="E79" i="5"/>
  <c r="D79" i="5"/>
  <c r="E78" i="5"/>
  <c r="F77" i="5"/>
  <c r="F76" i="5"/>
  <c r="F75" i="5"/>
  <c r="F74" i="5"/>
  <c r="F73" i="5"/>
  <c r="F72" i="5"/>
  <c r="F71" i="5"/>
  <c r="E70" i="5"/>
  <c r="E69" i="5" s="1"/>
  <c r="D70" i="5"/>
  <c r="D69" i="5"/>
  <c r="F67" i="5"/>
  <c r="F66" i="5"/>
  <c r="F65" i="5"/>
  <c r="F64" i="5"/>
  <c r="E63" i="5"/>
  <c r="F63" i="5" s="1"/>
  <c r="D63" i="5"/>
  <c r="F62" i="5"/>
  <c r="F61" i="5"/>
  <c r="F60" i="5"/>
  <c r="F59" i="5"/>
  <c r="F58" i="5"/>
  <c r="F57" i="5"/>
  <c r="F56" i="5"/>
  <c r="E56" i="5"/>
  <c r="D56" i="5"/>
  <c r="F55" i="5"/>
  <c r="F54" i="5"/>
  <c r="F53" i="5"/>
  <c r="E52" i="5"/>
  <c r="D1030" i="1" s="1"/>
  <c r="D52" i="5"/>
  <c r="F52" i="5" s="1"/>
  <c r="F51" i="5"/>
  <c r="F50" i="5"/>
  <c r="F49" i="5"/>
  <c r="F48" i="5"/>
  <c r="F47" i="5"/>
  <c r="F46" i="5"/>
  <c r="E45" i="5"/>
  <c r="D1023" i="1" s="1"/>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D990" i="1" s="1"/>
  <c r="F11" i="5"/>
  <c r="F10" i="5"/>
  <c r="F9" i="5"/>
  <c r="E8" i="5"/>
  <c r="D986" i="1" s="1"/>
  <c r="H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F626" i="4"/>
  <c r="E626" i="4"/>
  <c r="E625" i="4" s="1"/>
  <c r="D626"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D603" i="4"/>
  <c r="G143" i="9" s="1"/>
  <c r="F602" i="4"/>
  <c r="F601" i="4"/>
  <c r="F600" i="4"/>
  <c r="E599" i="4"/>
  <c r="D599" i="4"/>
  <c r="F599" i="4" s="1"/>
  <c r="F598" i="4"/>
  <c r="F597" i="4"/>
  <c r="F596" i="4"/>
  <c r="F595" i="4"/>
  <c r="E594" i="4"/>
  <c r="E593" i="4" s="1"/>
  <c r="D594" i="4"/>
  <c r="F594" i="4" s="1"/>
  <c r="D593" i="4"/>
  <c r="F593" i="4" s="1"/>
  <c r="F592" i="4"/>
  <c r="F591" i="4"/>
  <c r="E590" i="4"/>
  <c r="D590" i="4"/>
  <c r="F590" i="4" s="1"/>
  <c r="F589" i="4"/>
  <c r="F588" i="4"/>
  <c r="E587" i="4"/>
  <c r="D587" i="4"/>
  <c r="F587" i="4" s="1"/>
  <c r="F586" i="4"/>
  <c r="E585" i="4"/>
  <c r="D585" i="4"/>
  <c r="F585" i="4" s="1"/>
  <c r="F584" i="4"/>
  <c r="F583" i="4"/>
  <c r="F582" i="4"/>
  <c r="F581" i="4"/>
  <c r="E581" i="4"/>
  <c r="D581" i="4"/>
  <c r="E580" i="4"/>
  <c r="F579" i="4"/>
  <c r="F578" i="4"/>
  <c r="F577" i="4"/>
  <c r="E577" i="4"/>
  <c r="D577" i="4"/>
  <c r="F576" i="4"/>
  <c r="F575" i="4"/>
  <c r="E574" i="4"/>
  <c r="D574" i="4"/>
  <c r="F574" i="4" s="1"/>
  <c r="F573" i="4"/>
  <c r="F572" i="4"/>
  <c r="F571" i="4"/>
  <c r="E571" i="4"/>
  <c r="D571" i="4"/>
  <c r="F570" i="4"/>
  <c r="F569" i="4"/>
  <c r="F568" i="4"/>
  <c r="E568" i="4"/>
  <c r="D568" i="4"/>
  <c r="F567" i="4"/>
  <c r="D567"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E535" i="4"/>
  <c r="D535" i="4"/>
  <c r="F535" i="4" s="1"/>
  <c r="F534" i="4"/>
  <c r="F533" i="4"/>
  <c r="F532" i="4"/>
  <c r="F531" i="4"/>
  <c r="E530" i="4"/>
  <c r="D530" i="4"/>
  <c r="F530" i="4" s="1"/>
  <c r="F529" i="4"/>
  <c r="D529" i="4"/>
  <c r="F527" i="4"/>
  <c r="F526" i="4"/>
  <c r="E525" i="4"/>
  <c r="D525" i="4"/>
  <c r="F525" i="4" s="1"/>
  <c r="F524" i="4"/>
  <c r="F523" i="4"/>
  <c r="E522" i="4"/>
  <c r="D522" i="4"/>
  <c r="F522" i="4" s="1"/>
  <c r="F521" i="4"/>
  <c r="F520" i="4"/>
  <c r="E519" i="4"/>
  <c r="E515" i="4" s="1"/>
  <c r="D509" i="1" s="1"/>
  <c r="H509" i="1" s="1"/>
  <c r="D519" i="4"/>
  <c r="F519" i="4" s="1"/>
  <c r="F518" i="4"/>
  <c r="F517" i="4"/>
  <c r="F516" i="4"/>
  <c r="E516" i="4"/>
  <c r="D516" i="4"/>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3" i="4"/>
  <c r="F482" i="4"/>
  <c r="E481" i="4"/>
  <c r="D481" i="4"/>
  <c r="F481" i="4" s="1"/>
  <c r="F480" i="4"/>
  <c r="F479" i="4"/>
  <c r="F478" i="4"/>
  <c r="E478" i="4"/>
  <c r="D478" i="4"/>
  <c r="F477" i="4"/>
  <c r="F476" i="4"/>
  <c r="F475" i="4"/>
  <c r="F474" i="4"/>
  <c r="E473" i="4"/>
  <c r="D473" i="4"/>
  <c r="E472" i="4"/>
  <c r="F471" i="4"/>
  <c r="F470" i="4"/>
  <c r="F469" i="4"/>
  <c r="E469" i="4"/>
  <c r="D469" i="4"/>
  <c r="F468" i="4"/>
  <c r="F467" i="4"/>
  <c r="F466" i="4"/>
  <c r="E466" i="4"/>
  <c r="D466" i="4"/>
  <c r="F465" i="4"/>
  <c r="F464" i="4"/>
  <c r="E463" i="4"/>
  <c r="D463" i="4"/>
  <c r="F463" i="4" s="1"/>
  <c r="F462" i="4"/>
  <c r="F461" i="4"/>
  <c r="E460" i="4"/>
  <c r="E459" i="4" s="1"/>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E421" i="4"/>
  <c r="D421" i="4"/>
  <c r="E418" i="4"/>
  <c r="D413" i="1" s="1"/>
  <c r="D418" i="4"/>
  <c r="E417" i="4"/>
  <c r="F417" i="4" s="1"/>
  <c r="D417" i="4"/>
  <c r="E416" i="4"/>
  <c r="D411" i="1" s="1"/>
  <c r="D416" i="4"/>
  <c r="F411" i="4"/>
  <c r="F410" i="4"/>
  <c r="F409" i="4"/>
  <c r="F406" i="4"/>
  <c r="F405" i="4"/>
  <c r="F404" i="4"/>
  <c r="F403" i="4"/>
  <c r="F402" i="4"/>
  <c r="E402" i="4"/>
  <c r="D402" i="4"/>
  <c r="F401" i="4"/>
  <c r="F400" i="4"/>
  <c r="E400" i="4"/>
  <c r="D400" i="4"/>
  <c r="F399" i="4"/>
  <c r="F398" i="4"/>
  <c r="F397" i="4"/>
  <c r="E397" i="4"/>
  <c r="E396" i="4" s="1"/>
  <c r="D397" i="4"/>
  <c r="F396" i="4"/>
  <c r="D396" i="4"/>
  <c r="F395" i="4"/>
  <c r="F394" i="4"/>
  <c r="F393" i="4"/>
  <c r="F392" i="4"/>
  <c r="E391" i="4"/>
  <c r="D391" i="4"/>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F369" i="4" s="1"/>
  <c r="D369" i="4"/>
  <c r="F368" i="4"/>
  <c r="F367" i="4"/>
  <c r="F366" i="4"/>
  <c r="F365" i="4"/>
  <c r="F364" i="4"/>
  <c r="E364" i="4"/>
  <c r="D364" i="4"/>
  <c r="D363" i="4"/>
  <c r="F362" i="4"/>
  <c r="F361" i="4"/>
  <c r="F360" i="4"/>
  <c r="F359" i="4"/>
  <c r="F358" i="4"/>
  <c r="F357" i="4"/>
  <c r="F356" i="4"/>
  <c r="E356" i="4"/>
  <c r="D351" i="1" s="1"/>
  <c r="D356" i="4"/>
  <c r="F355" i="4"/>
  <c r="F354" i="4"/>
  <c r="F353" i="4"/>
  <c r="E352" i="4"/>
  <c r="E351" i="4" s="1"/>
  <c r="D352" i="4"/>
  <c r="F349" i="4"/>
  <c r="F348" i="4"/>
  <c r="E348" i="4"/>
  <c r="D348" i="4"/>
  <c r="F347" i="4"/>
  <c r="F346" i="4"/>
  <c r="F345" i="4"/>
  <c r="E345" i="4"/>
  <c r="D345" i="4"/>
  <c r="D344" i="4" s="1"/>
  <c r="F344" i="4" s="1"/>
  <c r="E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E311" i="4" s="1"/>
  <c r="D312" i="4"/>
  <c r="F310" i="4"/>
  <c r="F309" i="4"/>
  <c r="F308" i="4"/>
  <c r="F307" i="4"/>
  <c r="F306" i="4"/>
  <c r="F305" i="4"/>
  <c r="F304" i="4"/>
  <c r="E304" i="4"/>
  <c r="D304" i="4"/>
  <c r="F303" i="4"/>
  <c r="F302" i="4"/>
  <c r="F301" i="4"/>
  <c r="E300" i="4"/>
  <c r="E299" i="4" s="1"/>
  <c r="D294" i="1" s="1"/>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69" i="1" s="1"/>
  <c r="D273" i="4"/>
  <c r="F272" i="4"/>
  <c r="F271" i="4"/>
  <c r="F270" i="4"/>
  <c r="F269" i="4"/>
  <c r="F268" i="4"/>
  <c r="E268" i="4"/>
  <c r="D268" i="4"/>
  <c r="F267" i="4"/>
  <c r="F266" i="4"/>
  <c r="F265" i="4"/>
  <c r="E264" i="4"/>
  <c r="E263" i="4" s="1"/>
  <c r="D259" i="1" s="1"/>
  <c r="D264" i="4"/>
  <c r="F264" i="4" s="1"/>
  <c r="D263" i="4"/>
  <c r="F262" i="4"/>
  <c r="F261" i="4"/>
  <c r="F260" i="4"/>
  <c r="F259" i="4"/>
  <c r="E259" i="4"/>
  <c r="D259" i="4"/>
  <c r="F258" i="4"/>
  <c r="F257" i="4"/>
  <c r="F256" i="4"/>
  <c r="F255" i="4"/>
  <c r="F254" i="4"/>
  <c r="F253" i="4"/>
  <c r="E253" i="4"/>
  <c r="D253" i="4"/>
  <c r="E252" i="4"/>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F225" i="4"/>
  <c r="E225" i="4"/>
  <c r="E224" i="4" s="1"/>
  <c r="D220" i="1" s="1"/>
  <c r="D225" i="4"/>
  <c r="F223" i="4"/>
  <c r="F222" i="4"/>
  <c r="F221" i="4"/>
  <c r="F220" i="4"/>
  <c r="E219" i="4"/>
  <c r="D219" i="4"/>
  <c r="F219" i="4" s="1"/>
  <c r="F218" i="4"/>
  <c r="F217" i="4"/>
  <c r="E216" i="4"/>
  <c r="E215" i="4" s="1"/>
  <c r="D216" i="4"/>
  <c r="F216" i="4" s="1"/>
  <c r="F214" i="4"/>
  <c r="F213" i="4"/>
  <c r="F212" i="4"/>
  <c r="F211" i="4"/>
  <c r="E210" i="4"/>
  <c r="F210" i="4" s="1"/>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4" i="1" s="1"/>
  <c r="D188" i="4"/>
  <c r="F187" i="4"/>
  <c r="F186" i="4"/>
  <c r="F185" i="4"/>
  <c r="F184" i="4"/>
  <c r="F183" i="4"/>
  <c r="F182" i="4"/>
  <c r="F181" i="4"/>
  <c r="F180" i="4"/>
  <c r="F179" i="4"/>
  <c r="F178" i="4"/>
  <c r="E177" i="4"/>
  <c r="F177" i="4" s="1"/>
  <c r="D177" i="4"/>
  <c r="F176" i="4"/>
  <c r="F175" i="4"/>
  <c r="F174" i="4"/>
  <c r="F173" i="4"/>
  <c r="F172" i="4"/>
  <c r="F171" i="4"/>
  <c r="F170" i="4"/>
  <c r="E169" i="4"/>
  <c r="D165" i="1" s="1"/>
  <c r="D169" i="4"/>
  <c r="F169" i="4" s="1"/>
  <c r="F168" i="4"/>
  <c r="F167" i="4"/>
  <c r="F166" i="4"/>
  <c r="F165" i="4"/>
  <c r="E164" i="4"/>
  <c r="F164" i="4" s="1"/>
  <c r="D164" i="4"/>
  <c r="F162" i="4"/>
  <c r="F161" i="4"/>
  <c r="F160" i="4"/>
  <c r="E159" i="4"/>
  <c r="D159" i="4"/>
  <c r="F158" i="4"/>
  <c r="F157" i="4"/>
  <c r="F156" i="4"/>
  <c r="F155" i="4"/>
  <c r="F154" i="4"/>
  <c r="E153" i="4"/>
  <c r="D153" i="4"/>
  <c r="F150" i="4"/>
  <c r="F149" i="4"/>
  <c r="F148" i="4"/>
  <c r="F147" i="4"/>
  <c r="F146" i="4"/>
  <c r="F145" i="4"/>
  <c r="F144" i="4"/>
  <c r="F143" i="4"/>
  <c r="F142" i="4"/>
  <c r="F141" i="4"/>
  <c r="F140" i="4"/>
  <c r="E140" i="4"/>
  <c r="D140" i="4"/>
  <c r="D139" i="4" s="1"/>
  <c r="F139" i="4" s="1"/>
  <c r="E139" i="4"/>
  <c r="F138" i="4"/>
  <c r="F137" i="4"/>
  <c r="F136" i="4"/>
  <c r="F135" i="4"/>
  <c r="E134" i="4"/>
  <c r="E133" i="4" s="1"/>
  <c r="D129" i="1" s="1"/>
  <c r="D134" i="4"/>
  <c r="F134" i="4" s="1"/>
  <c r="F132" i="4"/>
  <c r="F131" i="4"/>
  <c r="F130" i="4"/>
  <c r="F129" i="4"/>
  <c r="F128" i="4"/>
  <c r="E128" i="4"/>
  <c r="D128" i="4"/>
  <c r="F127" i="4"/>
  <c r="F126" i="4"/>
  <c r="E125" i="4"/>
  <c r="E124" i="4" s="1"/>
  <c r="D125" i="4"/>
  <c r="F123" i="4"/>
  <c r="F122" i="4"/>
  <c r="F121" i="4"/>
  <c r="E120" i="4"/>
  <c r="D120" i="4"/>
  <c r="F120" i="4" s="1"/>
  <c r="F119" i="4"/>
  <c r="F118" i="4"/>
  <c r="F117" i="4"/>
  <c r="F116" i="4"/>
  <c r="F115" i="4"/>
  <c r="F114" i="4"/>
  <c r="F113" i="4"/>
  <c r="F112" i="4"/>
  <c r="E112" i="4"/>
  <c r="D112" i="4"/>
  <c r="F111" i="4"/>
  <c r="F110" i="4"/>
  <c r="F109" i="4"/>
  <c r="F108" i="4"/>
  <c r="F107" i="4"/>
  <c r="E107" i="4"/>
  <c r="D107" i="4"/>
  <c r="E106" i="4"/>
  <c r="D102" i="1" s="1"/>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78" i="1" s="1"/>
  <c r="H78" i="1" s="1"/>
  <c r="D83" i="4"/>
  <c r="D82" i="4"/>
  <c r="F81" i="4"/>
  <c r="F80" i="4"/>
  <c r="F79" i="4"/>
  <c r="F78" i="4"/>
  <c r="E77" i="4"/>
  <c r="D77" i="4"/>
  <c r="F77" i="4" s="1"/>
  <c r="F76" i="4"/>
  <c r="F75" i="4"/>
  <c r="E74" i="4"/>
  <c r="D74" i="4"/>
  <c r="F73" i="4"/>
  <c r="F72" i="4"/>
  <c r="F71" i="4"/>
  <c r="E71" i="4"/>
  <c r="D71" i="4"/>
  <c r="F70" i="4"/>
  <c r="F69" i="4"/>
  <c r="E68" i="4"/>
  <c r="F68" i="4" s="1"/>
  <c r="D68" i="4"/>
  <c r="F67" i="4"/>
  <c r="F66" i="4"/>
  <c r="E65" i="4"/>
  <c r="D65" i="4"/>
  <c r="F65" i="4" s="1"/>
  <c r="F64" i="4"/>
  <c r="F63" i="4"/>
  <c r="E62" i="4"/>
  <c r="D62" i="4"/>
  <c r="F61" i="4"/>
  <c r="F60" i="4"/>
  <c r="F59" i="4"/>
  <c r="E59" i="4"/>
  <c r="D59" i="4"/>
  <c r="F58" i="4"/>
  <c r="F57" i="4"/>
  <c r="F56" i="4"/>
  <c r="F55" i="4"/>
  <c r="E54" i="4"/>
  <c r="D54" i="4"/>
  <c r="F54" i="4" s="1"/>
  <c r="F53" i="4"/>
  <c r="F52" i="4"/>
  <c r="F51" i="4"/>
  <c r="E51" i="4"/>
  <c r="D51" i="4"/>
  <c r="F49" i="4"/>
  <c r="F48" i="4"/>
  <c r="F47" i="4"/>
  <c r="F46" i="4"/>
  <c r="E45" i="4"/>
  <c r="E44" i="4" s="1"/>
  <c r="D45" i="4"/>
  <c r="F43" i="4"/>
  <c r="F42" i="4"/>
  <c r="F41" i="4"/>
  <c r="E40" i="4"/>
  <c r="E7" i="4" s="1"/>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F7" i="4" s="1"/>
  <c r="G36" i="3"/>
  <c r="B36" i="3"/>
  <c r="G35" i="3"/>
  <c r="B35" i="3"/>
  <c r="G34" i="3"/>
  <c r="B34" i="3"/>
  <c r="I33" i="3"/>
  <c r="G33" i="3"/>
  <c r="B33" i="3"/>
  <c r="I32" i="3"/>
  <c r="H32" i="3"/>
  <c r="G32" i="3"/>
  <c r="B32" i="3"/>
  <c r="G31" i="3"/>
  <c r="B31" i="3"/>
  <c r="G30" i="3"/>
  <c r="B30" i="3"/>
  <c r="G29" i="3"/>
  <c r="B29" i="3"/>
  <c r="G28" i="3"/>
  <c r="B28" i="3"/>
  <c r="H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C1579" i="1"/>
  <c r="G1579" i="1" s="1"/>
  <c r="C1578" i="1"/>
  <c r="C1577" i="1"/>
  <c r="G1577" i="1" s="1"/>
  <c r="C1575" i="1"/>
  <c r="C1574" i="1"/>
  <c r="H1574" i="1" s="1"/>
  <c r="C1573" i="1"/>
  <c r="H1572" i="1"/>
  <c r="G1572" i="1"/>
  <c r="C1572" i="1"/>
  <c r="H1571" i="1"/>
  <c r="C1571" i="1"/>
  <c r="G1571" i="1" s="1"/>
  <c r="C1570" i="1"/>
  <c r="C1569" i="1"/>
  <c r="G1569" i="1" s="1"/>
  <c r="H1568" i="1"/>
  <c r="G1568" i="1"/>
  <c r="C1568" i="1"/>
  <c r="C1567" i="1"/>
  <c r="C1566" i="1"/>
  <c r="H1566" i="1" s="1"/>
  <c r="H1564" i="1"/>
  <c r="G1564" i="1"/>
  <c r="C1564" i="1"/>
  <c r="H1563" i="1"/>
  <c r="C1563" i="1"/>
  <c r="G1563" i="1" s="1"/>
  <c r="C1562" i="1"/>
  <c r="C1561" i="1"/>
  <c r="G1561" i="1" s="1"/>
  <c r="H1560" i="1"/>
  <c r="G1560" i="1"/>
  <c r="C1559" i="1"/>
  <c r="H1559" i="1" s="1"/>
  <c r="G1558" i="1"/>
  <c r="C1558" i="1"/>
  <c r="H1558" i="1" s="1"/>
  <c r="C1557" i="1"/>
  <c r="G1557" i="1" s="1"/>
  <c r="H1556" i="1"/>
  <c r="G1556" i="1"/>
  <c r="C1556" i="1"/>
  <c r="H1555" i="1"/>
  <c r="G1555" i="1"/>
  <c r="C1555" i="1"/>
  <c r="C1554" i="1"/>
  <c r="H1554" i="1" s="1"/>
  <c r="H1553" i="1"/>
  <c r="C1553" i="1"/>
  <c r="G1553" i="1" s="1"/>
  <c r="H1552" i="1"/>
  <c r="G1552" i="1"/>
  <c r="C1552" i="1"/>
  <c r="C1551" i="1"/>
  <c r="H1551" i="1" s="1"/>
  <c r="G1550" i="1"/>
  <c r="C1550" i="1"/>
  <c r="H1550" i="1" s="1"/>
  <c r="C1549" i="1"/>
  <c r="G1549" i="1" s="1"/>
  <c r="H1548" i="1"/>
  <c r="G1548" i="1"/>
  <c r="C1548" i="1"/>
  <c r="H1547" i="1"/>
  <c r="G1547" i="1"/>
  <c r="C1547" i="1"/>
  <c r="C1546" i="1"/>
  <c r="H1546" i="1" s="1"/>
  <c r="H1545" i="1"/>
  <c r="C1545" i="1"/>
  <c r="G1545" i="1" s="1"/>
  <c r="H1544" i="1"/>
  <c r="G1544" i="1"/>
  <c r="C1544" i="1"/>
  <c r="C1543" i="1"/>
  <c r="H1543" i="1" s="1"/>
  <c r="G1542" i="1"/>
  <c r="C1542" i="1"/>
  <c r="H1542" i="1" s="1"/>
  <c r="C1541" i="1"/>
  <c r="G1541" i="1" s="1"/>
  <c r="H1540" i="1"/>
  <c r="G1540" i="1"/>
  <c r="C1539" i="1"/>
  <c r="C1538" i="1"/>
  <c r="H1538" i="1" s="1"/>
  <c r="C1537" i="1"/>
  <c r="H1536" i="1"/>
  <c r="G1536" i="1"/>
  <c r="C1536" i="1"/>
  <c r="H1535" i="1"/>
  <c r="C1535" i="1"/>
  <c r="G1535" i="1" s="1"/>
  <c r="C1534" i="1"/>
  <c r="C1533" i="1"/>
  <c r="G1533" i="1" s="1"/>
  <c r="C1532" i="1"/>
  <c r="H1532" i="1" s="1"/>
  <c r="C1531" i="1"/>
  <c r="C1529" i="1"/>
  <c r="H1528" i="1"/>
  <c r="G1528" i="1"/>
  <c r="C1528" i="1"/>
  <c r="H1527" i="1"/>
  <c r="C1527" i="1"/>
  <c r="G1527" i="1" s="1"/>
  <c r="C1526" i="1"/>
  <c r="C1525" i="1"/>
  <c r="G1525" i="1" s="1"/>
  <c r="C1523" i="1"/>
  <c r="H1523" i="1" s="1"/>
  <c r="C1522" i="1"/>
  <c r="H1522" i="1" s="1"/>
  <c r="C1521" i="1"/>
  <c r="G1521" i="1" s="1"/>
  <c r="C1520" i="1"/>
  <c r="G1520" i="1" s="1"/>
  <c r="H1516" i="1"/>
  <c r="G1516" i="1"/>
  <c r="C1516" i="1"/>
  <c r="C1515" i="1"/>
  <c r="H1515" i="1" s="1"/>
  <c r="G1514" i="1"/>
  <c r="C1514" i="1"/>
  <c r="H1514" i="1" s="1"/>
  <c r="C1513" i="1"/>
  <c r="G1513" i="1" s="1"/>
  <c r="H1512" i="1"/>
  <c r="G1512" i="1"/>
  <c r="C1512" i="1"/>
  <c r="G1511" i="1"/>
  <c r="C1510" i="1"/>
  <c r="H1510" i="1" s="1"/>
  <c r="C1509" i="1"/>
  <c r="G1509" i="1" s="1"/>
  <c r="H1508" i="1"/>
  <c r="C1508" i="1"/>
  <c r="G1508" i="1" s="1"/>
  <c r="C1507" i="1"/>
  <c r="H1507" i="1" s="1"/>
  <c r="G1506" i="1"/>
  <c r="C1506" i="1"/>
  <c r="H1506" i="1" s="1"/>
  <c r="C1505" i="1"/>
  <c r="G1505" i="1" s="1"/>
  <c r="H1504" i="1"/>
  <c r="G1504" i="1"/>
  <c r="C1504" i="1"/>
  <c r="C1503" i="1"/>
  <c r="H1503" i="1" s="1"/>
  <c r="C1502" i="1"/>
  <c r="H1502" i="1" s="1"/>
  <c r="C1501" i="1"/>
  <c r="G1501" i="1" s="1"/>
  <c r="H1500" i="1"/>
  <c r="G1500" i="1"/>
  <c r="C1500" i="1"/>
  <c r="G1498" i="1"/>
  <c r="C1498" i="1"/>
  <c r="H1498" i="1" s="1"/>
  <c r="C1497" i="1"/>
  <c r="G1497" i="1" s="1"/>
  <c r="H1496" i="1"/>
  <c r="G1496" i="1"/>
  <c r="C1496" i="1"/>
  <c r="H1495" i="1"/>
  <c r="G1495" i="1"/>
  <c r="C1495" i="1"/>
  <c r="C1494" i="1"/>
  <c r="H1494" i="1" s="1"/>
  <c r="H1492" i="1"/>
  <c r="G1492" i="1"/>
  <c r="C1492" i="1"/>
  <c r="C1491" i="1"/>
  <c r="H1491" i="1" s="1"/>
  <c r="C1490" i="1"/>
  <c r="H1490" i="1" s="1"/>
  <c r="C1489" i="1"/>
  <c r="G1489" i="1" s="1"/>
  <c r="H1488" i="1"/>
  <c r="G1488" i="1"/>
  <c r="C1488" i="1"/>
  <c r="H1487" i="1"/>
  <c r="G1487" i="1"/>
  <c r="C1487" i="1"/>
  <c r="C1486" i="1"/>
  <c r="H1486" i="1" s="1"/>
  <c r="C1485" i="1"/>
  <c r="G1485" i="1" s="1"/>
  <c r="H1484" i="1"/>
  <c r="C1484" i="1"/>
  <c r="G1484" i="1" s="1"/>
  <c r="C1482" i="1"/>
  <c r="H1482" i="1" s="1"/>
  <c r="H1480" i="1"/>
  <c r="G1480" i="1"/>
  <c r="C1480" i="1"/>
  <c r="H1479" i="1"/>
  <c r="D1479" i="1"/>
  <c r="C1479" i="1"/>
  <c r="G1479" i="1" s="1"/>
  <c r="D1478" i="1"/>
  <c r="J1478" i="1" s="1"/>
  <c r="C1478" i="1"/>
  <c r="H1477" i="1"/>
  <c r="D1477" i="1"/>
  <c r="C1477" i="1"/>
  <c r="G1477" i="1" s="1"/>
  <c r="I1477" i="1" s="1"/>
  <c r="J1476" i="1"/>
  <c r="D1476" i="1"/>
  <c r="C1476" i="1"/>
  <c r="D1475" i="1"/>
  <c r="C1475" i="1"/>
  <c r="H1474" i="1"/>
  <c r="D1474" i="1"/>
  <c r="C1474" i="1"/>
  <c r="G1474" i="1" s="1"/>
  <c r="I1474" i="1" s="1"/>
  <c r="J1473" i="1"/>
  <c r="D1473" i="1"/>
  <c r="C1473" i="1"/>
  <c r="H1472" i="1"/>
  <c r="D1472" i="1"/>
  <c r="C1472" i="1"/>
  <c r="G1472" i="1" s="1"/>
  <c r="D1471" i="1"/>
  <c r="C1471" i="1"/>
  <c r="D1470" i="1"/>
  <c r="D1469" i="1"/>
  <c r="H1468" i="1"/>
  <c r="D1468" i="1"/>
  <c r="C1468" i="1"/>
  <c r="G1468" i="1" s="1"/>
  <c r="D1467" i="1"/>
  <c r="J1467" i="1" s="1"/>
  <c r="C1467" i="1"/>
  <c r="H1466" i="1"/>
  <c r="D1466" i="1"/>
  <c r="C1466" i="1"/>
  <c r="G1466" i="1" s="1"/>
  <c r="I1466" i="1" s="1"/>
  <c r="J1465" i="1"/>
  <c r="D1465" i="1"/>
  <c r="C1465" i="1"/>
  <c r="H1464" i="1"/>
  <c r="D1464" i="1"/>
  <c r="C1464" i="1"/>
  <c r="G1464" i="1" s="1"/>
  <c r="D1463" i="1"/>
  <c r="C1463" i="1"/>
  <c r="H1462" i="1"/>
  <c r="D1462" i="1"/>
  <c r="C1462" i="1"/>
  <c r="G1462" i="1" s="1"/>
  <c r="I1462" i="1" s="1"/>
  <c r="H1461" i="1"/>
  <c r="D1461" i="1"/>
  <c r="C1461" i="1"/>
  <c r="G1461" i="1" s="1"/>
  <c r="D1460" i="1"/>
  <c r="C1460" i="1"/>
  <c r="H1459" i="1"/>
  <c r="D1459" i="1"/>
  <c r="C1459" i="1"/>
  <c r="G1459" i="1" s="1"/>
  <c r="I1459" i="1" s="1"/>
  <c r="D1458" i="1"/>
  <c r="C1458" i="1"/>
  <c r="H1457" i="1"/>
  <c r="D1457" i="1"/>
  <c r="C1457" i="1"/>
  <c r="G1457" i="1" s="1"/>
  <c r="D1456" i="1"/>
  <c r="C1456" i="1"/>
  <c r="H1455" i="1"/>
  <c r="D1455" i="1"/>
  <c r="C1455" i="1"/>
  <c r="G1455" i="1" s="1"/>
  <c r="I1455" i="1" s="1"/>
  <c r="H1454" i="1"/>
  <c r="D1454" i="1"/>
  <c r="C1454" i="1"/>
  <c r="G1454" i="1" s="1"/>
  <c r="D1453" i="1"/>
  <c r="D1452" i="1"/>
  <c r="J1452" i="1" s="1"/>
  <c r="C1452" i="1"/>
  <c r="H1451" i="1"/>
  <c r="D1451" i="1"/>
  <c r="C1451" i="1"/>
  <c r="G1451" i="1" s="1"/>
  <c r="I1451" i="1" s="1"/>
  <c r="J1450" i="1"/>
  <c r="D1450" i="1"/>
  <c r="C1450" i="1"/>
  <c r="H1449" i="1"/>
  <c r="D1449" i="1"/>
  <c r="C1449" i="1"/>
  <c r="G1449" i="1" s="1"/>
  <c r="D1448" i="1"/>
  <c r="C1448" i="1"/>
  <c r="H1447" i="1"/>
  <c r="D1447" i="1"/>
  <c r="C1447" i="1"/>
  <c r="G1447" i="1" s="1"/>
  <c r="I1447" i="1" s="1"/>
  <c r="J1446" i="1"/>
  <c r="D1446" i="1"/>
  <c r="C1446" i="1"/>
  <c r="H1445" i="1"/>
  <c r="G1445" i="1"/>
  <c r="D1445" i="1"/>
  <c r="C1445" i="1"/>
  <c r="J1445" i="1" s="1"/>
  <c r="D1444" i="1"/>
  <c r="C1444" i="1"/>
  <c r="H1443" i="1"/>
  <c r="G1443" i="1"/>
  <c r="I1443" i="1" s="1"/>
  <c r="D1443" i="1"/>
  <c r="C1443" i="1"/>
  <c r="J1443" i="1" s="1"/>
  <c r="D1442" i="1"/>
  <c r="C1442" i="1"/>
  <c r="H1441" i="1"/>
  <c r="G1441" i="1"/>
  <c r="I1441" i="1" s="1"/>
  <c r="D1441" i="1"/>
  <c r="C1441" i="1"/>
  <c r="J1441" i="1" s="1"/>
  <c r="D1440" i="1"/>
  <c r="C1440" i="1"/>
  <c r="H1439" i="1"/>
  <c r="G1439" i="1"/>
  <c r="I1439" i="1" s="1"/>
  <c r="D1439" i="1"/>
  <c r="C1439" i="1"/>
  <c r="J1439" i="1" s="1"/>
  <c r="H1438" i="1"/>
  <c r="G1438" i="1"/>
  <c r="D1438" i="1"/>
  <c r="C1438" i="1"/>
  <c r="C1437" i="1"/>
  <c r="D1434" i="1"/>
  <c r="H1434" i="1" s="1"/>
  <c r="C1434" i="1"/>
  <c r="D1433" i="1"/>
  <c r="G1433" i="1" s="1"/>
  <c r="C1433" i="1"/>
  <c r="D1432" i="1"/>
  <c r="H1432" i="1" s="1"/>
  <c r="C1432" i="1"/>
  <c r="D1431" i="1"/>
  <c r="G1431" i="1" s="1"/>
  <c r="C1431" i="1"/>
  <c r="D1430" i="1"/>
  <c r="H1430" i="1" s="1"/>
  <c r="C1430" i="1"/>
  <c r="D1429" i="1"/>
  <c r="H1429" i="1" s="1"/>
  <c r="C1429" i="1"/>
  <c r="D1428" i="1"/>
  <c r="H1428" i="1" s="1"/>
  <c r="C1428" i="1"/>
  <c r="D1427" i="1"/>
  <c r="G1427" i="1" s="1"/>
  <c r="C1427" i="1"/>
  <c r="D1426" i="1"/>
  <c r="H1426" i="1" s="1"/>
  <c r="C1426" i="1"/>
  <c r="D1425" i="1"/>
  <c r="G1425" i="1" s="1"/>
  <c r="C1425" i="1"/>
  <c r="D1424" i="1"/>
  <c r="D1423" i="1"/>
  <c r="H1422" i="1"/>
  <c r="G1422" i="1"/>
  <c r="D1422" i="1"/>
  <c r="C1422" i="1"/>
  <c r="H1421" i="1"/>
  <c r="G1421" i="1"/>
  <c r="D1421" i="1"/>
  <c r="C1421" i="1"/>
  <c r="H1420" i="1"/>
  <c r="D1420" i="1"/>
  <c r="G1420" i="1" s="1"/>
  <c r="C1420" i="1"/>
  <c r="H1419" i="1"/>
  <c r="D1419" i="1"/>
  <c r="G1419" i="1" s="1"/>
  <c r="C1419" i="1"/>
  <c r="H1418" i="1"/>
  <c r="D1418" i="1"/>
  <c r="G1418" i="1" s="1"/>
  <c r="C1418" i="1"/>
  <c r="H1417" i="1"/>
  <c r="D1417" i="1"/>
  <c r="G1417" i="1" s="1"/>
  <c r="C1417" i="1"/>
  <c r="D1416" i="1"/>
  <c r="G1416" i="1" s="1"/>
  <c r="C1416" i="1"/>
  <c r="H1415" i="1"/>
  <c r="G1415" i="1"/>
  <c r="D1415" i="1"/>
  <c r="C1415" i="1"/>
  <c r="D1414" i="1"/>
  <c r="G1414" i="1" s="1"/>
  <c r="C1414" i="1"/>
  <c r="H1413" i="1"/>
  <c r="D1413" i="1"/>
  <c r="G1413" i="1" s="1"/>
  <c r="C1413" i="1"/>
  <c r="C1412" i="1"/>
  <c r="H1411" i="1"/>
  <c r="D1411" i="1"/>
  <c r="G1411" i="1" s="1"/>
  <c r="C1411" i="1"/>
  <c r="D1410" i="1"/>
  <c r="H1410" i="1" s="1"/>
  <c r="C1410" i="1"/>
  <c r="C1409" i="1"/>
  <c r="C1408" i="1"/>
  <c r="D1407" i="1"/>
  <c r="H1407" i="1" s="1"/>
  <c r="C1407" i="1"/>
  <c r="D1406" i="1"/>
  <c r="G1406" i="1" s="1"/>
  <c r="C1406" i="1"/>
  <c r="D1405" i="1"/>
  <c r="H1405" i="1" s="1"/>
  <c r="C1405" i="1"/>
  <c r="D1404" i="1"/>
  <c r="H1404" i="1" s="1"/>
  <c r="C1404" i="1"/>
  <c r="D1403" i="1"/>
  <c r="H1403" i="1" s="1"/>
  <c r="C1403" i="1"/>
  <c r="D1402" i="1"/>
  <c r="H1402" i="1" s="1"/>
  <c r="C1402" i="1"/>
  <c r="D1401" i="1"/>
  <c r="G1400" i="1"/>
  <c r="D1400" i="1"/>
  <c r="H1400" i="1" s="1"/>
  <c r="C1400" i="1"/>
  <c r="H1399" i="1"/>
  <c r="G1399" i="1"/>
  <c r="D1399" i="1"/>
  <c r="C1399" i="1"/>
  <c r="G1398" i="1"/>
  <c r="D1398" i="1"/>
  <c r="H1398" i="1" s="1"/>
  <c r="C1398" i="1"/>
  <c r="H1397" i="1"/>
  <c r="G1397" i="1"/>
  <c r="D1397" i="1"/>
  <c r="C1397" i="1"/>
  <c r="G1396" i="1"/>
  <c r="D1396" i="1"/>
  <c r="H1396" i="1" s="1"/>
  <c r="C1396" i="1"/>
  <c r="H1395" i="1"/>
  <c r="G1395" i="1"/>
  <c r="D1395" i="1"/>
  <c r="C1395" i="1"/>
  <c r="H1394" i="1"/>
  <c r="G1394" i="1"/>
  <c r="D1394" i="1"/>
  <c r="C1394" i="1"/>
  <c r="C1393" i="1"/>
  <c r="H1392" i="1"/>
  <c r="G1392" i="1"/>
  <c r="D1392" i="1"/>
  <c r="C1392" i="1"/>
  <c r="G1391" i="1"/>
  <c r="D1391" i="1"/>
  <c r="H1391" i="1" s="1"/>
  <c r="C1391" i="1"/>
  <c r="H1390" i="1"/>
  <c r="G1390" i="1"/>
  <c r="D1390" i="1"/>
  <c r="C1390" i="1"/>
  <c r="D1389" i="1"/>
  <c r="G1389" i="1" s="1"/>
  <c r="C1389" i="1"/>
  <c r="D1388" i="1"/>
  <c r="D1387" i="1"/>
  <c r="G1387" i="1" s="1"/>
  <c r="C1387" i="1"/>
  <c r="D1386" i="1"/>
  <c r="H1386" i="1" s="1"/>
  <c r="C1386" i="1"/>
  <c r="H1385" i="1"/>
  <c r="G1385" i="1"/>
  <c r="D1385" i="1"/>
  <c r="C1385" i="1"/>
  <c r="C1384"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G1373" i="1"/>
  <c r="D1373" i="1"/>
  <c r="H1373" i="1" s="1"/>
  <c r="C1373" i="1"/>
  <c r="G1372" i="1"/>
  <c r="D1372" i="1"/>
  <c r="H1372" i="1" s="1"/>
  <c r="C1372" i="1"/>
  <c r="G1371" i="1"/>
  <c r="D1371" i="1"/>
  <c r="H1371" i="1" s="1"/>
  <c r="C1371" i="1"/>
  <c r="H1370" i="1"/>
  <c r="G1370" i="1"/>
  <c r="D1370" i="1"/>
  <c r="C1370" i="1"/>
  <c r="D1369" i="1"/>
  <c r="H1369" i="1" s="1"/>
  <c r="C1369" i="1"/>
  <c r="H1368" i="1"/>
  <c r="G1368" i="1"/>
  <c r="D1368" i="1"/>
  <c r="C1368" i="1"/>
  <c r="H1367" i="1"/>
  <c r="G1367" i="1"/>
  <c r="D1367" i="1"/>
  <c r="C1367" i="1"/>
  <c r="H1366" i="1"/>
  <c r="G1366" i="1"/>
  <c r="D1366" i="1"/>
  <c r="C1366" i="1"/>
  <c r="G1365" i="1"/>
  <c r="D1365" i="1"/>
  <c r="H1365" i="1" s="1"/>
  <c r="C1365" i="1"/>
  <c r="H1364" i="1"/>
  <c r="G1364" i="1"/>
  <c r="D1364" i="1"/>
  <c r="C1364" i="1"/>
  <c r="H1363" i="1"/>
  <c r="G1363" i="1"/>
  <c r="D1363" i="1"/>
  <c r="C1363" i="1"/>
  <c r="H1362" i="1"/>
  <c r="G1362" i="1"/>
  <c r="D1362" i="1"/>
  <c r="C1362" i="1"/>
  <c r="H1361" i="1"/>
  <c r="G1361" i="1"/>
  <c r="D1361" i="1"/>
  <c r="C1361" i="1"/>
  <c r="C1360" i="1"/>
  <c r="G1359" i="1"/>
  <c r="D1359" i="1"/>
  <c r="H1359" i="1" s="1"/>
  <c r="C1359" i="1"/>
  <c r="G1358" i="1"/>
  <c r="D1358" i="1"/>
  <c r="H1358" i="1" s="1"/>
  <c r="C1358" i="1"/>
  <c r="G1357" i="1"/>
  <c r="D1357" i="1"/>
  <c r="H1357" i="1" s="1"/>
  <c r="C1357" i="1"/>
  <c r="H1356" i="1"/>
  <c r="G1356" i="1"/>
  <c r="D1356" i="1"/>
  <c r="C1356" i="1"/>
  <c r="C1355" i="1"/>
  <c r="H1354" i="1"/>
  <c r="G1354" i="1"/>
  <c r="D1354" i="1"/>
  <c r="C1354" i="1"/>
  <c r="G1353" i="1"/>
  <c r="D1353" i="1"/>
  <c r="H1353" i="1" s="1"/>
  <c r="C1353" i="1"/>
  <c r="G1352" i="1"/>
  <c r="D1352" i="1"/>
  <c r="H1352" i="1" s="1"/>
  <c r="C1352" i="1"/>
  <c r="G1351" i="1"/>
  <c r="D1351" i="1"/>
  <c r="H1351" i="1" s="1"/>
  <c r="C1351" i="1"/>
  <c r="G1350" i="1"/>
  <c r="D1350" i="1"/>
  <c r="H1350" i="1" s="1"/>
  <c r="C1350" i="1"/>
  <c r="H1349" i="1"/>
  <c r="G1349" i="1"/>
  <c r="D1349" i="1"/>
  <c r="C1349" i="1"/>
  <c r="C1348" i="1"/>
  <c r="H1347" i="1"/>
  <c r="G1347" i="1"/>
  <c r="D1347" i="1"/>
  <c r="C1347" i="1"/>
  <c r="G1346" i="1"/>
  <c r="D1346" i="1"/>
  <c r="H1346" i="1" s="1"/>
  <c r="C1346" i="1"/>
  <c r="H1345" i="1"/>
  <c r="G1345" i="1"/>
  <c r="D1345" i="1"/>
  <c r="C1345" i="1"/>
  <c r="D1344" i="1"/>
  <c r="G1344" i="1" s="1"/>
  <c r="C1344" i="1"/>
  <c r="H1343" i="1"/>
  <c r="G1343" i="1"/>
  <c r="D1343" i="1"/>
  <c r="C1343" i="1"/>
  <c r="G1342" i="1"/>
  <c r="D1342" i="1"/>
  <c r="H1342" i="1" s="1"/>
  <c r="C1342" i="1"/>
  <c r="H1341" i="1"/>
  <c r="G1341" i="1"/>
  <c r="D1341" i="1"/>
  <c r="C1341" i="1"/>
  <c r="H1340" i="1"/>
  <c r="G1340" i="1"/>
  <c r="D1340" i="1"/>
  <c r="C1340" i="1"/>
  <c r="G1339" i="1"/>
  <c r="D1339" i="1"/>
  <c r="H1339" i="1" s="1"/>
  <c r="C1339" i="1"/>
  <c r="H1338" i="1"/>
  <c r="G1338" i="1"/>
  <c r="D1338" i="1"/>
  <c r="C1338" i="1"/>
  <c r="H1337" i="1"/>
  <c r="C1337" i="1"/>
  <c r="D1336" i="1"/>
  <c r="G1336" i="1" s="1"/>
  <c r="C1336" i="1"/>
  <c r="D1335" i="1"/>
  <c r="H1335" i="1" s="1"/>
  <c r="C1335" i="1"/>
  <c r="D1334" i="1"/>
  <c r="H1334" i="1" s="1"/>
  <c r="C1334" i="1"/>
  <c r="C1333" i="1"/>
  <c r="D1332" i="1"/>
  <c r="H1332" i="1" s="1"/>
  <c r="C1332" i="1"/>
  <c r="D1331" i="1"/>
  <c r="G1331" i="1" s="1"/>
  <c r="C1331" i="1"/>
  <c r="D1330" i="1"/>
  <c r="H1330" i="1" s="1"/>
  <c r="C1330" i="1"/>
  <c r="C1329" i="1"/>
  <c r="H1328" i="1"/>
  <c r="G1328" i="1"/>
  <c r="D1328" i="1"/>
  <c r="C1328" i="1"/>
  <c r="H1327" i="1"/>
  <c r="G1327" i="1"/>
  <c r="D1327" i="1"/>
  <c r="C1327" i="1"/>
  <c r="G1326" i="1"/>
  <c r="D1326" i="1"/>
  <c r="H1326" i="1" s="1"/>
  <c r="C1326" i="1"/>
  <c r="H1325" i="1"/>
  <c r="G1325" i="1"/>
  <c r="D1325" i="1"/>
  <c r="C1325" i="1"/>
  <c r="G1324" i="1"/>
  <c r="D1324" i="1"/>
  <c r="H1324" i="1" s="1"/>
  <c r="C1324" i="1"/>
  <c r="H1323" i="1"/>
  <c r="G1323" i="1"/>
  <c r="D1323" i="1"/>
  <c r="C1323" i="1"/>
  <c r="C1322" i="1"/>
  <c r="H1321" i="1"/>
  <c r="G1321" i="1"/>
  <c r="D1321" i="1"/>
  <c r="C1321" i="1"/>
  <c r="H1320" i="1"/>
  <c r="D1320" i="1"/>
  <c r="G1320" i="1" s="1"/>
  <c r="C1320" i="1"/>
  <c r="H1319" i="1"/>
  <c r="G1319" i="1"/>
  <c r="D1319" i="1"/>
  <c r="C1319" i="1"/>
  <c r="H1318" i="1"/>
  <c r="G1318" i="1"/>
  <c r="D1318" i="1"/>
  <c r="C1318" i="1"/>
  <c r="H1317" i="1"/>
  <c r="D1317" i="1"/>
  <c r="G1317" i="1" s="1"/>
  <c r="C1317" i="1"/>
  <c r="D1315" i="1"/>
  <c r="H1315" i="1" s="1"/>
  <c r="C1315" i="1"/>
  <c r="H1314" i="1"/>
  <c r="G1314" i="1"/>
  <c r="D1314" i="1"/>
  <c r="C1314" i="1"/>
  <c r="D1313" i="1"/>
  <c r="H1313" i="1" s="1"/>
  <c r="C1313" i="1"/>
  <c r="D1312" i="1"/>
  <c r="H1312" i="1" s="1"/>
  <c r="C1312" i="1"/>
  <c r="H1311" i="1"/>
  <c r="G1311" i="1"/>
  <c r="D1311" i="1"/>
  <c r="C1311" i="1"/>
  <c r="D1310" i="1"/>
  <c r="H1310" i="1" s="1"/>
  <c r="C1310" i="1"/>
  <c r="H1309" i="1"/>
  <c r="G1309" i="1"/>
  <c r="D1309" i="1"/>
  <c r="C1309" i="1"/>
  <c r="D1308" i="1"/>
  <c r="H1308" i="1" s="1"/>
  <c r="C1308" i="1"/>
  <c r="D1307" i="1"/>
  <c r="H1307" i="1" s="1"/>
  <c r="C1307" i="1"/>
  <c r="H1306" i="1"/>
  <c r="G1306" i="1"/>
  <c r="D1306" i="1"/>
  <c r="C1306" i="1"/>
  <c r="D1305" i="1"/>
  <c r="H1305" i="1" s="1"/>
  <c r="C1305" i="1"/>
  <c r="D1304" i="1"/>
  <c r="H1304" i="1" s="1"/>
  <c r="C1304" i="1"/>
  <c r="D1303" i="1"/>
  <c r="H1303" i="1" s="1"/>
  <c r="C1303" i="1"/>
  <c r="H1302" i="1"/>
  <c r="G1302" i="1"/>
  <c r="D1302" i="1"/>
  <c r="C1302" i="1"/>
  <c r="D1301" i="1"/>
  <c r="H1301" i="1" s="1"/>
  <c r="C1301" i="1"/>
  <c r="C1300"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C1236" i="1"/>
  <c r="C1235" i="1"/>
  <c r="H1234" i="1"/>
  <c r="G1234" i="1"/>
  <c r="D1234" i="1"/>
  <c r="C1234" i="1"/>
  <c r="G1233" i="1"/>
  <c r="D1233" i="1"/>
  <c r="H1233" i="1" s="1"/>
  <c r="C1233" i="1"/>
  <c r="H1232" i="1"/>
  <c r="D1232" i="1"/>
  <c r="G1232" i="1" s="1"/>
  <c r="C1232" i="1"/>
  <c r="D1231" i="1"/>
  <c r="H1231" i="1" s="1"/>
  <c r="C1231" i="1"/>
  <c r="H1230" i="1"/>
  <c r="D1230" i="1"/>
  <c r="G1230" i="1" s="1"/>
  <c r="C1230" i="1"/>
  <c r="H1229" i="1"/>
  <c r="G1229" i="1"/>
  <c r="D1229" i="1"/>
  <c r="C1229" i="1"/>
  <c r="D1228" i="1"/>
  <c r="G1228" i="1" s="1"/>
  <c r="C1228" i="1"/>
  <c r="D1227" i="1"/>
  <c r="G1227" i="1" s="1"/>
  <c r="C1227" i="1"/>
  <c r="D1226" i="1"/>
  <c r="C1226" i="1"/>
  <c r="H1226" i="1" s="1"/>
  <c r="D1225" i="1"/>
  <c r="C1225" i="1"/>
  <c r="D1224" i="1"/>
  <c r="C1224" i="1"/>
  <c r="H1221" i="1"/>
  <c r="G1221" i="1"/>
  <c r="D1221" i="1"/>
  <c r="C1221" i="1"/>
  <c r="H1220" i="1"/>
  <c r="G1220" i="1"/>
  <c r="D1220" i="1"/>
  <c r="C1220" i="1"/>
  <c r="H1219" i="1"/>
  <c r="G1219" i="1"/>
  <c r="D1219" i="1"/>
  <c r="C1219" i="1"/>
  <c r="H1218" i="1"/>
  <c r="G1218" i="1"/>
  <c r="D1218" i="1"/>
  <c r="C1218" i="1"/>
  <c r="D1217" i="1"/>
  <c r="H1217" i="1" s="1"/>
  <c r="C1217" i="1"/>
  <c r="C1216" i="1"/>
  <c r="C1215" i="1"/>
  <c r="D1213" i="1"/>
  <c r="H1213" i="1" s="1"/>
  <c r="C1213" i="1"/>
  <c r="H1212" i="1"/>
  <c r="G1212" i="1"/>
  <c r="D1212" i="1"/>
  <c r="C1212" i="1"/>
  <c r="H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D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D1137" i="1"/>
  <c r="G1137" i="1" s="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G1124" i="1" s="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H1055" i="1"/>
  <c r="G1055" i="1"/>
  <c r="D1055" i="1"/>
  <c r="C1055" i="1"/>
  <c r="H1054" i="1"/>
  <c r="G1054" i="1"/>
  <c r="D1054" i="1"/>
  <c r="C1054" i="1"/>
  <c r="H1053" i="1"/>
  <c r="G1053" i="1"/>
  <c r="D1053" i="1"/>
  <c r="C1053" i="1"/>
  <c r="H1052" i="1"/>
  <c r="G1052" i="1"/>
  <c r="D1052" i="1"/>
  <c r="C1052" i="1"/>
  <c r="H1051" i="1"/>
  <c r="G1051" i="1"/>
  <c r="D1051" i="1"/>
  <c r="C1051" i="1"/>
  <c r="H1050" i="1"/>
  <c r="D1050" i="1"/>
  <c r="G1050" i="1" s="1"/>
  <c r="C1050" i="1"/>
  <c r="H1049" i="1"/>
  <c r="G1049" i="1"/>
  <c r="D1049" i="1"/>
  <c r="C1049" i="1"/>
  <c r="H1048" i="1"/>
  <c r="D1048" i="1"/>
  <c r="G1048" i="1" s="1"/>
  <c r="C1048" i="1"/>
  <c r="H1047" i="1"/>
  <c r="D1047" i="1"/>
  <c r="G1047" i="1" s="1"/>
  <c r="C1047" i="1"/>
  <c r="H1045" i="1"/>
  <c r="D1045" i="1"/>
  <c r="G1045" i="1" s="1"/>
  <c r="C1045" i="1"/>
  <c r="H1044" i="1"/>
  <c r="G1044" i="1"/>
  <c r="D1044" i="1"/>
  <c r="C1044" i="1"/>
  <c r="H1043" i="1"/>
  <c r="G1043" i="1"/>
  <c r="D1043" i="1"/>
  <c r="C1043" i="1"/>
  <c r="H1042" i="1"/>
  <c r="G1042" i="1"/>
  <c r="D1042" i="1"/>
  <c r="C1042" i="1"/>
  <c r="H1041" i="1"/>
  <c r="D1041" i="1"/>
  <c r="G1041" i="1" s="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D1032" i="1"/>
  <c r="G1032" i="1" s="1"/>
  <c r="C1032" i="1"/>
  <c r="H1031" i="1"/>
  <c r="G1031" i="1"/>
  <c r="D1031" i="1"/>
  <c r="C1031" i="1"/>
  <c r="C1030" i="1"/>
  <c r="H1029" i="1"/>
  <c r="G1029" i="1"/>
  <c r="D1029" i="1"/>
  <c r="C1029" i="1"/>
  <c r="H1028" i="1"/>
  <c r="G1028" i="1"/>
  <c r="D1028" i="1"/>
  <c r="C1028" i="1"/>
  <c r="H1027" i="1"/>
  <c r="G1027" i="1"/>
  <c r="D1027" i="1"/>
  <c r="C1027" i="1"/>
  <c r="H1026" i="1"/>
  <c r="G1026" i="1"/>
  <c r="D1026" i="1"/>
  <c r="C1026" i="1"/>
  <c r="H1025" i="1"/>
  <c r="D1025" i="1"/>
  <c r="G1025" i="1" s="1"/>
  <c r="C1025" i="1"/>
  <c r="H1024" i="1"/>
  <c r="G1024" i="1"/>
  <c r="D1024" i="1"/>
  <c r="C1024" i="1"/>
  <c r="C1023" i="1"/>
  <c r="H1022" i="1"/>
  <c r="G1022" i="1"/>
  <c r="D1022" i="1"/>
  <c r="C1022" i="1"/>
  <c r="H1021" i="1"/>
  <c r="G1021" i="1"/>
  <c r="D1021" i="1"/>
  <c r="C1021" i="1"/>
  <c r="H1020" i="1"/>
  <c r="G1020" i="1"/>
  <c r="D1020" i="1"/>
  <c r="C1020" i="1"/>
  <c r="H1019" i="1"/>
  <c r="G1019" i="1"/>
  <c r="D1019" i="1"/>
  <c r="C1019" i="1"/>
  <c r="H1018" i="1"/>
  <c r="D1018" i="1"/>
  <c r="G1018" i="1" s="1"/>
  <c r="C1018" i="1"/>
  <c r="H1017" i="1"/>
  <c r="G1017" i="1"/>
  <c r="D1017" i="1"/>
  <c r="C1017" i="1"/>
  <c r="H1016" i="1"/>
  <c r="G1016" i="1"/>
  <c r="D1016" i="1"/>
  <c r="C1016" i="1"/>
  <c r="H1015" i="1"/>
  <c r="G1015" i="1"/>
  <c r="D1015" i="1"/>
  <c r="C1015" i="1"/>
  <c r="H1014" i="1"/>
  <c r="D1014" i="1"/>
  <c r="G1014" i="1" s="1"/>
  <c r="C1014" i="1"/>
  <c r="D1013" i="1"/>
  <c r="G1013" i="1" s="1"/>
  <c r="C1013" i="1"/>
  <c r="H1012" i="1"/>
  <c r="D1012" i="1"/>
  <c r="G1012" i="1" s="1"/>
  <c r="C1012" i="1"/>
  <c r="H1011" i="1"/>
  <c r="G1011" i="1"/>
  <c r="D1011" i="1"/>
  <c r="C1011" i="1"/>
  <c r="H1010" i="1"/>
  <c r="G1010" i="1"/>
  <c r="D1010" i="1"/>
  <c r="C1010" i="1"/>
  <c r="H1009" i="1"/>
  <c r="G1009" i="1"/>
  <c r="D1009" i="1"/>
  <c r="C1009" i="1"/>
  <c r="H1008" i="1"/>
  <c r="G1008" i="1"/>
  <c r="D1008" i="1"/>
  <c r="C1008" i="1"/>
  <c r="D1007" i="1"/>
  <c r="G1007" i="1" s="1"/>
  <c r="C1007" i="1"/>
  <c r="D1006" i="1"/>
  <c r="G1006" i="1" s="1"/>
  <c r="C1006" i="1"/>
  <c r="H1005" i="1"/>
  <c r="G1005" i="1"/>
  <c r="D1005" i="1"/>
  <c r="C1005" i="1"/>
  <c r="H1004" i="1"/>
  <c r="D1004" i="1"/>
  <c r="G1004" i="1" s="1"/>
  <c r="C1004" i="1"/>
  <c r="H1003" i="1"/>
  <c r="G1003" i="1"/>
  <c r="D1003" i="1"/>
  <c r="C1003" i="1"/>
  <c r="H1002" i="1"/>
  <c r="D1002" i="1"/>
  <c r="G1002" i="1" s="1"/>
  <c r="C1002" i="1"/>
  <c r="H1001" i="1"/>
  <c r="D1001" i="1"/>
  <c r="G1001" i="1" s="1"/>
  <c r="C1001" i="1"/>
  <c r="H1000" i="1"/>
  <c r="D1000" i="1"/>
  <c r="G1000" i="1" s="1"/>
  <c r="C1000" i="1"/>
  <c r="H999" i="1"/>
  <c r="D999" i="1"/>
  <c r="G999" i="1" s="1"/>
  <c r="C999" i="1"/>
  <c r="H998" i="1"/>
  <c r="D998" i="1"/>
  <c r="G998" i="1" s="1"/>
  <c r="C998" i="1"/>
  <c r="D997" i="1"/>
  <c r="G997" i="1" s="1"/>
  <c r="C997" i="1"/>
  <c r="H996" i="1"/>
  <c r="D996" i="1"/>
  <c r="G996" i="1" s="1"/>
  <c r="C996" i="1"/>
  <c r="H995" i="1"/>
  <c r="G995" i="1"/>
  <c r="D995" i="1"/>
  <c r="C995" i="1"/>
  <c r="H994" i="1"/>
  <c r="D994" i="1"/>
  <c r="G994" i="1" s="1"/>
  <c r="C994" i="1"/>
  <c r="H993" i="1"/>
  <c r="D993" i="1"/>
  <c r="G993" i="1" s="1"/>
  <c r="C993" i="1"/>
  <c r="H992" i="1"/>
  <c r="G992" i="1"/>
  <c r="D992" i="1"/>
  <c r="C992" i="1"/>
  <c r="D991" i="1"/>
  <c r="G991" i="1" s="1"/>
  <c r="C991" i="1"/>
  <c r="D989" i="1"/>
  <c r="H989" i="1" s="1"/>
  <c r="C989" i="1"/>
  <c r="D988" i="1"/>
  <c r="H988" i="1" s="1"/>
  <c r="C988" i="1"/>
  <c r="D987" i="1"/>
  <c r="H987" i="1" s="1"/>
  <c r="C987"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G715" i="1"/>
  <c r="D715" i="1"/>
  <c r="H715" i="1" s="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G705" i="1"/>
  <c r="D705" i="1"/>
  <c r="H705" i="1" s="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H648" i="1"/>
  <c r="G648" i="1"/>
  <c r="D648" i="1"/>
  <c r="C648" i="1"/>
  <c r="D647" i="1"/>
  <c r="H647" i="1" s="1"/>
  <c r="C647" i="1"/>
  <c r="H646" i="1"/>
  <c r="G646" i="1"/>
  <c r="D646" i="1"/>
  <c r="C646" i="1"/>
  <c r="C645" i="1"/>
  <c r="H644" i="1"/>
  <c r="D644" i="1"/>
  <c r="G644" i="1" s="1"/>
  <c r="C644" i="1"/>
  <c r="D643" i="1"/>
  <c r="H643" i="1" s="1"/>
  <c r="C643" i="1"/>
  <c r="D642" i="1"/>
  <c r="H642" i="1" s="1"/>
  <c r="C642" i="1"/>
  <c r="H641" i="1"/>
  <c r="G641" i="1"/>
  <c r="D641" i="1"/>
  <c r="C641"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C413" i="1"/>
  <c r="C412" i="1"/>
  <c r="C411" i="1"/>
  <c r="D406" i="1"/>
  <c r="H406" i="1" s="1"/>
  <c r="C406" i="1"/>
  <c r="H405" i="1"/>
  <c r="D405" i="1"/>
  <c r="G405" i="1" s="1"/>
  <c r="C405" i="1"/>
  <c r="H404" i="1"/>
  <c r="G404" i="1"/>
  <c r="D404" i="1"/>
  <c r="C404" i="1"/>
  <c r="H401" i="1"/>
  <c r="G401" i="1"/>
  <c r="D401" i="1"/>
  <c r="C401" i="1"/>
  <c r="H400" i="1"/>
  <c r="G400" i="1"/>
  <c r="D400" i="1"/>
  <c r="C400" i="1"/>
  <c r="H399" i="1"/>
  <c r="G399" i="1"/>
  <c r="D399" i="1"/>
  <c r="C399" i="1"/>
  <c r="D398" i="1"/>
  <c r="H398" i="1" s="1"/>
  <c r="C398" i="1"/>
  <c r="D397" i="1"/>
  <c r="H397" i="1" s="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D388" i="1"/>
  <c r="H388" i="1" s="1"/>
  <c r="C388" i="1"/>
  <c r="H387" i="1"/>
  <c r="G387" i="1"/>
  <c r="D387" i="1"/>
  <c r="C387" i="1"/>
  <c r="D386" i="1"/>
  <c r="H386" i="1" s="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8" i="1" s="1"/>
  <c r="C368" i="1"/>
  <c r="D367" i="1"/>
  <c r="H367" i="1" s="1"/>
  <c r="C367" i="1"/>
  <c r="H366" i="1"/>
  <c r="G366" i="1"/>
  <c r="D366" i="1"/>
  <c r="C366" i="1"/>
  <c r="H365" i="1"/>
  <c r="G365" i="1"/>
  <c r="D365" i="1"/>
  <c r="C365" i="1"/>
  <c r="C364" i="1"/>
  <c r="H363" i="1"/>
  <c r="G363" i="1"/>
  <c r="D363" i="1"/>
  <c r="C363" i="1"/>
  <c r="H362" i="1"/>
  <c r="G362" i="1"/>
  <c r="D362" i="1"/>
  <c r="C362" i="1"/>
  <c r="H361" i="1"/>
  <c r="G361" i="1"/>
  <c r="D361" i="1"/>
  <c r="C361" i="1"/>
  <c r="H360" i="1"/>
  <c r="G360" i="1"/>
  <c r="D360" i="1"/>
  <c r="C360" i="1"/>
  <c r="H359" i="1"/>
  <c r="G359" i="1"/>
  <c r="D359" i="1"/>
  <c r="C359" i="1"/>
  <c r="C358" i="1"/>
  <c r="H357" i="1"/>
  <c r="G357" i="1"/>
  <c r="D357" i="1"/>
  <c r="C357" i="1"/>
  <c r="H356" i="1"/>
  <c r="G356" i="1"/>
  <c r="D356" i="1"/>
  <c r="C356" i="1"/>
  <c r="H355" i="1"/>
  <c r="G355" i="1"/>
  <c r="D355" i="1"/>
  <c r="C355" i="1"/>
  <c r="H354" i="1"/>
  <c r="D354" i="1"/>
  <c r="G354" i="1" s="1"/>
  <c r="C354" i="1"/>
  <c r="H353" i="1"/>
  <c r="G353" i="1"/>
  <c r="D353" i="1"/>
  <c r="C353" i="1"/>
  <c r="H352" i="1"/>
  <c r="G352" i="1"/>
  <c r="D352" i="1"/>
  <c r="C352"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D322" i="1"/>
  <c r="H322" i="1" s="1"/>
  <c r="C322" i="1"/>
  <c r="D321" i="1"/>
  <c r="H321" i="1" s="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D308" i="1"/>
  <c r="H308" i="1" s="1"/>
  <c r="C308" i="1"/>
  <c r="D307" i="1"/>
  <c r="H307" i="1" s="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D296" i="1"/>
  <c r="H296" i="1" s="1"/>
  <c r="C296" i="1"/>
  <c r="C295" i="1"/>
  <c r="D292" i="1"/>
  <c r="H292" i="1" s="1"/>
  <c r="C292" i="1"/>
  <c r="D291" i="1"/>
  <c r="H291" i="1" s="1"/>
  <c r="C291" i="1"/>
  <c r="D290" i="1"/>
  <c r="H290" i="1" s="1"/>
  <c r="C290" i="1"/>
  <c r="D289" i="1"/>
  <c r="H289" i="1" s="1"/>
  <c r="C289"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D273" i="1"/>
  <c r="H273" i="1" s="1"/>
  <c r="C273" i="1"/>
  <c r="H272" i="1"/>
  <c r="G272" i="1"/>
  <c r="D272" i="1"/>
  <c r="C272" i="1"/>
  <c r="H271" i="1"/>
  <c r="G271" i="1"/>
  <c r="D271" i="1"/>
  <c r="C271" i="1"/>
  <c r="H270" i="1"/>
  <c r="G270" i="1"/>
  <c r="D270" i="1"/>
  <c r="C270"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D239" i="1"/>
  <c r="H239" i="1" s="1"/>
  <c r="C239" i="1"/>
  <c r="H238" i="1"/>
  <c r="G238" i="1"/>
  <c r="D238" i="1"/>
  <c r="C238" i="1"/>
  <c r="D237" i="1"/>
  <c r="H237" i="1" s="1"/>
  <c r="C237" i="1"/>
  <c r="D236" i="1"/>
  <c r="H236" i="1" s="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D209" i="1"/>
  <c r="H209" i="1" s="1"/>
  <c r="C209" i="1"/>
  <c r="H208" i="1"/>
  <c r="G208" i="1"/>
  <c r="D208" i="1"/>
  <c r="C208" i="1"/>
  <c r="H207" i="1"/>
  <c r="D207" i="1"/>
  <c r="G207" i="1" s="1"/>
  <c r="C207"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1" i="1"/>
  <c r="G191" i="1"/>
  <c r="D191" i="1"/>
  <c r="C191" i="1"/>
  <c r="H190" i="1"/>
  <c r="G190" i="1"/>
  <c r="D190" i="1"/>
  <c r="C190" i="1"/>
  <c r="H189" i="1"/>
  <c r="G189" i="1"/>
  <c r="D189" i="1"/>
  <c r="C189" i="1"/>
  <c r="H188" i="1"/>
  <c r="G188" i="1"/>
  <c r="D188" i="1"/>
  <c r="C188" i="1"/>
  <c r="H187" i="1"/>
  <c r="D187" i="1"/>
  <c r="G187" i="1" s="1"/>
  <c r="C187" i="1"/>
  <c r="H186" i="1"/>
  <c r="D186" i="1"/>
  <c r="G186" i="1" s="1"/>
  <c r="C186" i="1"/>
  <c r="D185" i="1"/>
  <c r="H185" i="1" s="1"/>
  <c r="C185" i="1"/>
  <c r="C184" i="1"/>
  <c r="H183" i="1"/>
  <c r="G183" i="1"/>
  <c r="D183" i="1"/>
  <c r="C183" i="1"/>
  <c r="D182" i="1"/>
  <c r="H182" i="1" s="1"/>
  <c r="C182" i="1"/>
  <c r="D181" i="1"/>
  <c r="H181" i="1" s="1"/>
  <c r="C181" i="1"/>
  <c r="D180" i="1"/>
  <c r="H180" i="1" s="1"/>
  <c r="C180" i="1"/>
  <c r="D179" i="1"/>
  <c r="H179" i="1" s="1"/>
  <c r="C179" i="1"/>
  <c r="D178" i="1"/>
  <c r="H178" i="1" s="1"/>
  <c r="C178" i="1"/>
  <c r="H177" i="1"/>
  <c r="G177" i="1"/>
  <c r="D177" i="1"/>
  <c r="C177" i="1"/>
  <c r="D176" i="1"/>
  <c r="H176" i="1" s="1"/>
  <c r="C176" i="1"/>
  <c r="D175" i="1"/>
  <c r="H175" i="1" s="1"/>
  <c r="C175" i="1"/>
  <c r="H174" i="1"/>
  <c r="G174" i="1"/>
  <c r="D174" i="1"/>
  <c r="C174" i="1"/>
  <c r="C173" i="1"/>
  <c r="H172" i="1"/>
  <c r="G172" i="1"/>
  <c r="D172" i="1"/>
  <c r="C172" i="1"/>
  <c r="H171" i="1"/>
  <c r="G171" i="1"/>
  <c r="D171" i="1"/>
  <c r="C171" i="1"/>
  <c r="H170" i="1"/>
  <c r="D170" i="1"/>
  <c r="G170" i="1" s="1"/>
  <c r="C170" i="1"/>
  <c r="D169" i="1"/>
  <c r="H169" i="1" s="1"/>
  <c r="C169" i="1"/>
  <c r="H168" i="1"/>
  <c r="D168" i="1"/>
  <c r="G168" i="1" s="1"/>
  <c r="C168" i="1"/>
  <c r="H167" i="1"/>
  <c r="D167" i="1"/>
  <c r="G167" i="1" s="1"/>
  <c r="C167" i="1"/>
  <c r="H166" i="1"/>
  <c r="D166" i="1"/>
  <c r="G166" i="1" s="1"/>
  <c r="C166" i="1"/>
  <c r="C165" i="1"/>
  <c r="H164" i="1"/>
  <c r="G164" i="1"/>
  <c r="D164" i="1"/>
  <c r="C164" i="1"/>
  <c r="H163" i="1"/>
  <c r="D163" i="1"/>
  <c r="G163" i="1" s="1"/>
  <c r="C163" i="1"/>
  <c r="H162" i="1"/>
  <c r="D162" i="1"/>
  <c r="G162" i="1" s="1"/>
  <c r="C162" i="1"/>
  <c r="D161" i="1"/>
  <c r="H161" i="1" s="1"/>
  <c r="C161" i="1"/>
  <c r="D160" i="1"/>
  <c r="H160" i="1" s="1"/>
  <c r="C160" i="1"/>
  <c r="H158" i="1"/>
  <c r="G158" i="1"/>
  <c r="D158" i="1"/>
  <c r="C158" i="1"/>
  <c r="D157" i="1"/>
  <c r="H157" i="1" s="1"/>
  <c r="C157" i="1"/>
  <c r="H156" i="1"/>
  <c r="G156" i="1"/>
  <c r="D156" i="1"/>
  <c r="C156" i="1"/>
  <c r="D155" i="1"/>
  <c r="H155" i="1" s="1"/>
  <c r="C155" i="1"/>
  <c r="D154" i="1"/>
  <c r="H154" i="1" s="1"/>
  <c r="C154" i="1"/>
  <c r="H153" i="1"/>
  <c r="G153" i="1"/>
  <c r="D153" i="1"/>
  <c r="C153" i="1"/>
  <c r="D152" i="1"/>
  <c r="H152" i="1" s="1"/>
  <c r="C152" i="1"/>
  <c r="H151" i="1"/>
  <c r="G151" i="1"/>
  <c r="D151" i="1"/>
  <c r="C151" i="1"/>
  <c r="D150" i="1"/>
  <c r="H150" i="1" s="1"/>
  <c r="C150" i="1"/>
  <c r="D149" i="1"/>
  <c r="H149" i="1" s="1"/>
  <c r="C149" i="1"/>
  <c r="D146" i="1"/>
  <c r="H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5" i="1" s="1"/>
  <c r="C135" i="1"/>
  <c r="D134" i="1"/>
  <c r="H134" i="1" s="1"/>
  <c r="C134" i="1"/>
  <c r="H133" i="1"/>
  <c r="G133" i="1"/>
  <c r="D133" i="1"/>
  <c r="C133" i="1"/>
  <c r="D132" i="1"/>
  <c r="H132" i="1" s="1"/>
  <c r="C132" i="1"/>
  <c r="D131" i="1"/>
  <c r="H131" i="1" s="1"/>
  <c r="C131" i="1"/>
  <c r="D130" i="1"/>
  <c r="H130" i="1" s="1"/>
  <c r="C130" i="1"/>
  <c r="H128" i="1"/>
  <c r="G128" i="1"/>
  <c r="D128" i="1"/>
  <c r="C128" i="1"/>
  <c r="H127" i="1"/>
  <c r="G127" i="1"/>
  <c r="D127" i="1"/>
  <c r="C127" i="1"/>
  <c r="H126" i="1"/>
  <c r="G126" i="1"/>
  <c r="D126" i="1"/>
  <c r="C126" i="1"/>
  <c r="H125" i="1"/>
  <c r="G125" i="1"/>
  <c r="D125" i="1"/>
  <c r="C125" i="1"/>
  <c r="H124" i="1"/>
  <c r="G124" i="1"/>
  <c r="D124" i="1"/>
  <c r="C124" i="1"/>
  <c r="D123" i="1"/>
  <c r="H123" i="1" s="1"/>
  <c r="C123" i="1"/>
  <c r="H122" i="1"/>
  <c r="G122" i="1"/>
  <c r="D122" i="1"/>
  <c r="C122" i="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D66" i="1"/>
  <c r="H66" i="1" s="1"/>
  <c r="C66" i="1"/>
  <c r="H65" i="1"/>
  <c r="G65" i="1"/>
  <c r="D65" i="1"/>
  <c r="C65" i="1"/>
  <c r="D64" i="1"/>
  <c r="H64" i="1" s="1"/>
  <c r="C64" i="1"/>
  <c r="H63" i="1"/>
  <c r="G63" i="1"/>
  <c r="D63" i="1"/>
  <c r="C63" i="1"/>
  <c r="H62" i="1"/>
  <c r="G62" i="1"/>
  <c r="D62" i="1"/>
  <c r="C62" i="1"/>
  <c r="H61" i="1"/>
  <c r="G61" i="1"/>
  <c r="D61" i="1"/>
  <c r="C61" i="1"/>
  <c r="H60" i="1"/>
  <c r="G60" i="1"/>
  <c r="D60" i="1"/>
  <c r="C60" i="1"/>
  <c r="H59" i="1"/>
  <c r="D59" i="1"/>
  <c r="G59" i="1" s="1"/>
  <c r="C59"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G169" i="1" l="1"/>
  <c r="E27" i="9"/>
  <c r="B27" i="9" s="1"/>
  <c r="F215" i="9"/>
  <c r="E287" i="9"/>
  <c r="B287" i="9" s="1"/>
  <c r="H1225" i="1"/>
  <c r="G1226" i="1"/>
  <c r="G1225" i="1"/>
  <c r="E282" i="9"/>
  <c r="B282" i="9" s="1"/>
  <c r="G1224" i="1"/>
  <c r="G239" i="1"/>
  <c r="G236" i="1"/>
  <c r="G237" i="1"/>
  <c r="G1434" i="1"/>
  <c r="H1433" i="1"/>
  <c r="G1432" i="1"/>
  <c r="H1431" i="1"/>
  <c r="G1430" i="1"/>
  <c r="G1429" i="1"/>
  <c r="G1428" i="1"/>
  <c r="H1427" i="1"/>
  <c r="G1426" i="1"/>
  <c r="H1425" i="1"/>
  <c r="H1416" i="1"/>
  <c r="H1414" i="1"/>
  <c r="G1412" i="1"/>
  <c r="H1412" i="1"/>
  <c r="D1409" i="1"/>
  <c r="G1410" i="1"/>
  <c r="G1407" i="1"/>
  <c r="H1406" i="1"/>
  <c r="G1405" i="1"/>
  <c r="G1404" i="1"/>
  <c r="G1403" i="1"/>
  <c r="G1402" i="1"/>
  <c r="H1393" i="1"/>
  <c r="G1393" i="1"/>
  <c r="E89" i="6"/>
  <c r="D1383" i="1" s="1"/>
  <c r="H1387" i="1"/>
  <c r="G1386" i="1"/>
  <c r="D1384" i="1"/>
  <c r="G1369" i="1"/>
  <c r="G1360" i="1"/>
  <c r="H1360" i="1"/>
  <c r="H1355" i="1"/>
  <c r="G1355" i="1"/>
  <c r="H1348" i="1"/>
  <c r="G1348" i="1"/>
  <c r="H1344" i="1"/>
  <c r="H1336" i="1"/>
  <c r="G1335" i="1"/>
  <c r="G1333" i="1"/>
  <c r="G1334" i="1"/>
  <c r="G1332" i="1"/>
  <c r="G1330" i="1"/>
  <c r="H1331" i="1"/>
  <c r="G1315" i="1"/>
  <c r="G1313" i="1"/>
  <c r="G1312" i="1"/>
  <c r="G1310" i="1"/>
  <c r="G1307" i="1"/>
  <c r="G1308" i="1"/>
  <c r="G1304" i="1"/>
  <c r="G1305" i="1"/>
  <c r="E5" i="6"/>
  <c r="D1299" i="1" s="1"/>
  <c r="G1303" i="1"/>
  <c r="G1301" i="1"/>
  <c r="H1224" i="1"/>
  <c r="E286" i="9"/>
  <c r="B286" i="9" s="1"/>
  <c r="E301" i="9"/>
  <c r="B301" i="9" s="1"/>
  <c r="E296" i="9"/>
  <c r="B296" i="9" s="1"/>
  <c r="H1228" i="1"/>
  <c r="G1231" i="1"/>
  <c r="E245" i="5"/>
  <c r="D1222" i="1" s="1"/>
  <c r="E284" i="9"/>
  <c r="B284" i="9" s="1"/>
  <c r="H1223" i="1"/>
  <c r="G1223" i="1"/>
  <c r="G289" i="1"/>
  <c r="H1389" i="1"/>
  <c r="H1236" i="1"/>
  <c r="G1236" i="1"/>
  <c r="H1227" i="1"/>
  <c r="G1217" i="1"/>
  <c r="D1216" i="1"/>
  <c r="G1213" i="1"/>
  <c r="H1007" i="1"/>
  <c r="H1006" i="1"/>
  <c r="H1124" i="1"/>
  <c r="G1030" i="1"/>
  <c r="H1030" i="1"/>
  <c r="G1023" i="1"/>
  <c r="H1023" i="1"/>
  <c r="H1013" i="1"/>
  <c r="H997" i="1"/>
  <c r="H991" i="1"/>
  <c r="G989" i="1"/>
  <c r="G988" i="1"/>
  <c r="E293" i="9"/>
  <c r="B293" i="9" s="1"/>
  <c r="G986" i="1"/>
  <c r="G987" i="1"/>
  <c r="G413" i="1"/>
  <c r="H413" i="1"/>
  <c r="G406" i="1"/>
  <c r="F418" i="4"/>
  <c r="G411" i="1"/>
  <c r="H411" i="1"/>
  <c r="G288" i="1"/>
  <c r="G649" i="1"/>
  <c r="G647" i="1"/>
  <c r="E41" i="9"/>
  <c r="B41" i="9" s="1"/>
  <c r="D645" i="1"/>
  <c r="H645" i="1" s="1"/>
  <c r="G643" i="1"/>
  <c r="G642" i="1"/>
  <c r="E644" i="4"/>
  <c r="D638" i="1" s="1"/>
  <c r="G292" i="1"/>
  <c r="G291" i="1"/>
  <c r="G290" i="1"/>
  <c r="E273" i="9"/>
  <c r="B273" i="9" s="1"/>
  <c r="D412" i="1"/>
  <c r="E298" i="9"/>
  <c r="B298" i="9" s="1"/>
  <c r="G397" i="1"/>
  <c r="G398" i="1"/>
  <c r="G386" i="1"/>
  <c r="G388" i="1"/>
  <c r="G368" i="1"/>
  <c r="G367" i="1"/>
  <c r="D364" i="1"/>
  <c r="E363" i="4"/>
  <c r="D358" i="1" s="1"/>
  <c r="G351" i="1"/>
  <c r="H351" i="1"/>
  <c r="E294" i="9"/>
  <c r="B294" i="9" s="1"/>
  <c r="E303" i="9"/>
  <c r="B303" i="9" s="1"/>
  <c r="H259" i="1"/>
  <c r="G259" i="1"/>
  <c r="H269" i="1"/>
  <c r="G269" i="1"/>
  <c r="G273" i="1"/>
  <c r="F263" i="4"/>
  <c r="F273" i="4"/>
  <c r="G209" i="1"/>
  <c r="D206" i="1"/>
  <c r="H184" i="1"/>
  <c r="G184" i="1"/>
  <c r="G185" i="1"/>
  <c r="G182" i="1"/>
  <c r="G181" i="1"/>
  <c r="G180" i="1"/>
  <c r="F220" i="9"/>
  <c r="B220" i="9" s="1"/>
  <c r="G179" i="1"/>
  <c r="G178" i="1"/>
  <c r="G176" i="1"/>
  <c r="G175" i="1"/>
  <c r="D173" i="1"/>
  <c r="E163" i="4"/>
  <c r="D159" i="1" s="1"/>
  <c r="G165" i="1"/>
  <c r="H165" i="1"/>
  <c r="G160" i="1"/>
  <c r="G161" i="1"/>
  <c r="G155" i="1"/>
  <c r="G157" i="1"/>
  <c r="E152" i="4"/>
  <c r="D148" i="1" s="1"/>
  <c r="F159" i="4"/>
  <c r="G154" i="1"/>
  <c r="G152" i="1"/>
  <c r="G149" i="1"/>
  <c r="G150" i="1"/>
  <c r="G321" i="1"/>
  <c r="G322" i="1"/>
  <c r="G307" i="1"/>
  <c r="G308" i="1"/>
  <c r="D295" i="1"/>
  <c r="G296" i="1"/>
  <c r="G135" i="1"/>
  <c r="G146" i="1"/>
  <c r="G134" i="1"/>
  <c r="G132" i="1"/>
  <c r="G130" i="1"/>
  <c r="G131" i="1"/>
  <c r="G123" i="1"/>
  <c r="D121" i="1"/>
  <c r="H102" i="1"/>
  <c r="G102" i="1"/>
  <c r="E38" i="9"/>
  <c r="B38" i="9" s="1"/>
  <c r="G66" i="1"/>
  <c r="E50" i="4"/>
  <c r="D46" i="1" s="1"/>
  <c r="G64" i="1"/>
  <c r="D58" i="1"/>
  <c r="F62" i="4"/>
  <c r="H1437" i="1"/>
  <c r="G1437" i="1"/>
  <c r="H1579" i="1"/>
  <c r="G1576" i="1"/>
  <c r="H1576" i="1"/>
  <c r="I36" i="3"/>
  <c r="G1532" i="1"/>
  <c r="C1530" i="1"/>
  <c r="H1530" i="1" s="1"/>
  <c r="H1520" i="1"/>
  <c r="G1522" i="1"/>
  <c r="G1519" i="1"/>
  <c r="H1519" i="1"/>
  <c r="H1509" i="1"/>
  <c r="G1503" i="1"/>
  <c r="H1501" i="1"/>
  <c r="G1490" i="1"/>
  <c r="G1493" i="1"/>
  <c r="H1493" i="1"/>
  <c r="D6" i="8"/>
  <c r="H1485" i="1"/>
  <c r="E33" i="9"/>
  <c r="B33" i="9" s="1"/>
  <c r="E300" i="9"/>
  <c r="B300" i="9" s="1"/>
  <c r="E32" i="9"/>
  <c r="B32" i="9" s="1"/>
  <c r="F217" i="9"/>
  <c r="B217" i="9" s="1"/>
  <c r="H1562" i="1"/>
  <c r="G1562" i="1"/>
  <c r="H1567" i="1"/>
  <c r="G1567" i="1"/>
  <c r="G509" i="1"/>
  <c r="H1442" i="1"/>
  <c r="G1442" i="1"/>
  <c r="I1442" i="1" s="1"/>
  <c r="J1442" i="1"/>
  <c r="H1456" i="1"/>
  <c r="G1456" i="1"/>
  <c r="I1456" i="1" s="1"/>
  <c r="H1440" i="1"/>
  <c r="G1440" i="1"/>
  <c r="J1440" i="1"/>
  <c r="H1448" i="1"/>
  <c r="G1448" i="1"/>
  <c r="I1448" i="1" s="1"/>
  <c r="H1463" i="1"/>
  <c r="G1463" i="1"/>
  <c r="I1463" i="1" s="1"/>
  <c r="H1471" i="1"/>
  <c r="G1471" i="1"/>
  <c r="I1471" i="1" s="1"/>
  <c r="H1475" i="1"/>
  <c r="G1475" i="1"/>
  <c r="H1531" i="1"/>
  <c r="G1531" i="1"/>
  <c r="G1322" i="1"/>
  <c r="J1448" i="1"/>
  <c r="I1457" i="1"/>
  <c r="H1458" i="1"/>
  <c r="G1458" i="1"/>
  <c r="J1463" i="1"/>
  <c r="J1471" i="1"/>
  <c r="H1534" i="1"/>
  <c r="G1534" i="1"/>
  <c r="H1539" i="1"/>
  <c r="G1539" i="1"/>
  <c r="G1565" i="1"/>
  <c r="H1565" i="1"/>
  <c r="H1578" i="1"/>
  <c r="G1578" i="1"/>
  <c r="H1460" i="1"/>
  <c r="G1460" i="1"/>
  <c r="I1460" i="1" s="1"/>
  <c r="G1537" i="1"/>
  <c r="H1537" i="1"/>
  <c r="H1452" i="1"/>
  <c r="G1452" i="1"/>
  <c r="I1452" i="1" s="1"/>
  <c r="J1456" i="1"/>
  <c r="J1460" i="1"/>
  <c r="H1467" i="1"/>
  <c r="G1467" i="1"/>
  <c r="I1467" i="1" s="1"/>
  <c r="H1478" i="1"/>
  <c r="G1478" i="1"/>
  <c r="I1478" i="1" s="1"/>
  <c r="H1526" i="1"/>
  <c r="G1526" i="1"/>
  <c r="H1570" i="1"/>
  <c r="G1570" i="1"/>
  <c r="H1575" i="1"/>
  <c r="G1575" i="1"/>
  <c r="G78" i="1"/>
  <c r="H1444" i="1"/>
  <c r="G1444" i="1"/>
  <c r="I1444" i="1" s="1"/>
  <c r="J1444" i="1"/>
  <c r="H1446" i="1"/>
  <c r="G1446" i="1"/>
  <c r="I1446" i="1" s="1"/>
  <c r="I1449" i="1"/>
  <c r="H1450" i="1"/>
  <c r="G1450" i="1"/>
  <c r="I1450" i="1" s="1"/>
  <c r="J1458" i="1"/>
  <c r="I1464" i="1"/>
  <c r="H1465" i="1"/>
  <c r="G1465" i="1"/>
  <c r="I1465" i="1" s="1"/>
  <c r="I1468" i="1"/>
  <c r="I1472" i="1"/>
  <c r="H1473" i="1"/>
  <c r="G1473" i="1"/>
  <c r="I1473" i="1" s="1"/>
  <c r="H1476" i="1"/>
  <c r="G1476" i="1"/>
  <c r="I1476" i="1" s="1"/>
  <c r="I1479" i="1"/>
  <c r="H1483" i="1"/>
  <c r="G1483" i="1"/>
  <c r="G1529" i="1"/>
  <c r="H1529" i="1"/>
  <c r="G1573" i="1"/>
  <c r="H1573" i="1"/>
  <c r="D3" i="1"/>
  <c r="E6" i="4"/>
  <c r="D306" i="1"/>
  <c r="E298" i="4"/>
  <c r="H30" i="3"/>
  <c r="C1453" i="1"/>
  <c r="F125" i="4"/>
  <c r="D124" i="4"/>
  <c r="F153" i="4"/>
  <c r="D152" i="4"/>
  <c r="F300" i="4"/>
  <c r="D299" i="4"/>
  <c r="D644" i="4"/>
  <c r="F416" i="4"/>
  <c r="D643" i="4"/>
  <c r="F94" i="6"/>
  <c r="D89" i="6"/>
  <c r="F130" i="6"/>
  <c r="D129" i="6"/>
  <c r="C1316" i="1"/>
  <c r="C1388" i="1"/>
  <c r="C1401" i="1"/>
  <c r="C1424" i="1"/>
  <c r="J1447" i="1"/>
  <c r="J1449" i="1"/>
  <c r="J1451" i="1"/>
  <c r="J1455" i="1"/>
  <c r="J1457" i="1"/>
  <c r="J1459" i="1"/>
  <c r="J1462" i="1"/>
  <c r="J1464" i="1"/>
  <c r="J1466" i="1"/>
  <c r="J1468" i="1"/>
  <c r="J1472" i="1"/>
  <c r="J1474" i="1"/>
  <c r="J1477" i="1"/>
  <c r="J1479" i="1"/>
  <c r="C1481" i="1"/>
  <c r="G1482" i="1"/>
  <c r="G1486" i="1"/>
  <c r="H1489" i="1"/>
  <c r="G1491" i="1"/>
  <c r="G1494" i="1"/>
  <c r="H1497" i="1"/>
  <c r="G1502" i="1"/>
  <c r="H1505" i="1"/>
  <c r="G1507" i="1"/>
  <c r="G1510" i="1"/>
  <c r="H1513" i="1"/>
  <c r="G1515" i="1"/>
  <c r="H1521" i="1"/>
  <c r="G1523" i="1"/>
  <c r="H1541" i="1"/>
  <c r="G1543" i="1"/>
  <c r="G1546" i="1"/>
  <c r="H1549" i="1"/>
  <c r="G1551" i="1"/>
  <c r="G1554" i="1"/>
  <c r="H1557" i="1"/>
  <c r="G1559" i="1"/>
  <c r="F45" i="4"/>
  <c r="D44" i="4"/>
  <c r="F82" i="4"/>
  <c r="F83" i="4"/>
  <c r="F197" i="4"/>
  <c r="D196" i="4"/>
  <c r="F485" i="4"/>
  <c r="D484" i="4"/>
  <c r="E7" i="5"/>
  <c r="E68" i="5"/>
  <c r="G310" i="9"/>
  <c r="E310" i="9" s="1"/>
  <c r="B310" i="9" s="1"/>
  <c r="F190" i="5"/>
  <c r="F207" i="5"/>
  <c r="D206" i="5"/>
  <c r="F234" i="5"/>
  <c r="G209" i="9"/>
  <c r="E209" i="9" s="1"/>
  <c r="B209" i="9" s="1"/>
  <c r="B22" i="9"/>
  <c r="B54" i="9"/>
  <c r="B140" i="9"/>
  <c r="D1300" i="1"/>
  <c r="D1408" i="1"/>
  <c r="C1469" i="1"/>
  <c r="C1470" i="1"/>
  <c r="H1525" i="1"/>
  <c r="G1530" i="1"/>
  <c r="H1533" i="1"/>
  <c r="G1538" i="1"/>
  <c r="H1561" i="1"/>
  <c r="G1566" i="1"/>
  <c r="H1569" i="1"/>
  <c r="G1574" i="1"/>
  <c r="H1577" i="1"/>
  <c r="D163" i="4"/>
  <c r="E196" i="4"/>
  <c r="D192" i="1" s="1"/>
  <c r="D224" i="4"/>
  <c r="D311" i="4"/>
  <c r="F312" i="4"/>
  <c r="F391" i="4"/>
  <c r="F473" i="4"/>
  <c r="D472" i="4"/>
  <c r="E484" i="4"/>
  <c r="D478" i="1" s="1"/>
  <c r="E567" i="4"/>
  <c r="D561" i="1" s="1"/>
  <c r="D68" i="5"/>
  <c r="G291" i="9"/>
  <c r="E291" i="9" s="1"/>
  <c r="B291" i="9" s="1"/>
  <c r="F149" i="5"/>
  <c r="D177" i="5"/>
  <c r="F180" i="5"/>
  <c r="F246" i="5"/>
  <c r="D245" i="5"/>
  <c r="F5" i="6"/>
  <c r="H24" i="3"/>
  <c r="E5" i="7"/>
  <c r="D43" i="8"/>
  <c r="C1524" i="1"/>
  <c r="B46" i="9"/>
  <c r="B133" i="9"/>
  <c r="G201" i="9"/>
  <c r="E201" i="9" s="1"/>
  <c r="B201" i="9" s="1"/>
  <c r="D50" i="4"/>
  <c r="F74" i="4"/>
  <c r="F106" i="4"/>
  <c r="D133" i="4"/>
  <c r="F188" i="4"/>
  <c r="D215" i="4"/>
  <c r="F352" i="4"/>
  <c r="D351" i="4"/>
  <c r="F421" i="4"/>
  <c r="F460" i="4"/>
  <c r="D459" i="4"/>
  <c r="D528" i="4"/>
  <c r="F69" i="5"/>
  <c r="D78" i="5"/>
  <c r="F79" i="5"/>
  <c r="H308" i="9"/>
  <c r="F259" i="5"/>
  <c r="E258" i="5"/>
  <c r="D1235" i="1" s="1"/>
  <c r="D5" i="7"/>
  <c r="D24" i="8"/>
  <c r="C1499" i="1" s="1"/>
  <c r="B101" i="9"/>
  <c r="B108" i="9"/>
  <c r="E643" i="4"/>
  <c r="D637" i="1" s="1"/>
  <c r="D580" i="4"/>
  <c r="D12" i="5"/>
  <c r="F70" i="5"/>
  <c r="E206" i="5"/>
  <c r="E176" i="5" s="1"/>
  <c r="B68" i="9"/>
  <c r="B93" i="9"/>
  <c r="B100" i="9"/>
  <c r="B125" i="9"/>
  <c r="B132" i="9"/>
  <c r="B149" i="9"/>
  <c r="B156" i="9"/>
  <c r="G193" i="9"/>
  <c r="E193" i="9" s="1"/>
  <c r="B193" i="9" s="1"/>
  <c r="E529" i="4"/>
  <c r="E143" i="9"/>
  <c r="B143" i="9" s="1"/>
  <c r="F8" i="5"/>
  <c r="E238" i="5"/>
  <c r="E35" i="6"/>
  <c r="G281" i="9"/>
  <c r="E281" i="9" s="1"/>
  <c r="B281" i="9" s="1"/>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211" i="9"/>
  <c r="E211" i="9" s="1"/>
  <c r="B211" i="9" s="1"/>
  <c r="G207" i="9"/>
  <c r="E207" i="9" s="1"/>
  <c r="B207" i="9" s="1"/>
  <c r="G203" i="9"/>
  <c r="E203" i="9" s="1"/>
  <c r="B203" i="9" s="1"/>
  <c r="G199" i="9"/>
  <c r="E199" i="9" s="1"/>
  <c r="B199" i="9" s="1"/>
  <c r="G195" i="9"/>
  <c r="E195" i="9" s="1"/>
  <c r="B195" i="9" s="1"/>
  <c r="L213" i="9"/>
  <c r="G208" i="9"/>
  <c r="E208" i="9" s="1"/>
  <c r="B208" i="9" s="1"/>
  <c r="G205" i="9"/>
  <c r="E205" i="9" s="1"/>
  <c r="B205" i="9" s="1"/>
  <c r="G200" i="9"/>
  <c r="E200" i="9" s="1"/>
  <c r="B200" i="9" s="1"/>
  <c r="G197" i="9"/>
  <c r="E197" i="9" s="1"/>
  <c r="B197" i="9" s="1"/>
  <c r="L192" i="9"/>
  <c r="F192" i="9" s="1"/>
  <c r="G168" i="9"/>
  <c r="E168" i="9" s="1"/>
  <c r="B168" i="9" s="1"/>
  <c r="G212" i="9"/>
  <c r="E212" i="9" s="1"/>
  <c r="B212" i="9" s="1"/>
  <c r="G210" i="9"/>
  <c r="E210" i="9" s="1"/>
  <c r="B210" i="9" s="1"/>
  <c r="G206" i="9"/>
  <c r="E206" i="9" s="1"/>
  <c r="B206" i="9" s="1"/>
  <c r="G204" i="9"/>
  <c r="E204" i="9" s="1"/>
  <c r="B204" i="9" s="1"/>
  <c r="G202" i="9"/>
  <c r="E202" i="9" s="1"/>
  <c r="B202" i="9" s="1"/>
  <c r="G198" i="9"/>
  <c r="E198" i="9" s="1"/>
  <c r="B198" i="9" s="1"/>
  <c r="G196" i="9"/>
  <c r="E196" i="9" s="1"/>
  <c r="B196" i="9" s="1"/>
  <c r="G194" i="9"/>
  <c r="E194" i="9" s="1"/>
  <c r="B194" i="9" s="1"/>
  <c r="G167" i="9"/>
  <c r="E167" i="9" s="1"/>
  <c r="B167" i="9" s="1"/>
  <c r="G166" i="9"/>
  <c r="E166" i="9" s="1"/>
  <c r="B166" i="9" s="1"/>
  <c r="G165" i="9"/>
  <c r="G164" i="9"/>
  <c r="E164" i="9" s="1"/>
  <c r="B164" i="9" s="1"/>
  <c r="G163" i="9"/>
  <c r="E163" i="9" s="1"/>
  <c r="B163" i="9" s="1"/>
  <c r="G162" i="9"/>
  <c r="E162" i="9" s="1"/>
  <c r="B162" i="9" s="1"/>
  <c r="G161" i="9"/>
  <c r="E161" i="9" s="1"/>
  <c r="B161" i="9" s="1"/>
  <c r="M213" i="9"/>
  <c r="B26" i="9"/>
  <c r="B34" i="9"/>
  <c r="B42" i="9"/>
  <c r="B50" i="9"/>
  <c r="B58" i="9"/>
  <c r="H165" i="9"/>
  <c r="E290" i="9"/>
  <c r="B290" i="9" s="1"/>
  <c r="B275" i="9"/>
  <c r="E72" i="9"/>
  <c r="B72" i="9" s="1"/>
  <c r="E80" i="9"/>
  <c r="B80" i="9" s="1"/>
  <c r="E88" i="9"/>
  <c r="B88" i="9" s="1"/>
  <c r="E96" i="9"/>
  <c r="B96" i="9" s="1"/>
  <c r="E104" i="9"/>
  <c r="B104" i="9" s="1"/>
  <c r="E112" i="9"/>
  <c r="B112" i="9" s="1"/>
  <c r="E120" i="9"/>
  <c r="B120" i="9" s="1"/>
  <c r="E128" i="9"/>
  <c r="B128" i="9" s="1"/>
  <c r="E136" i="9"/>
  <c r="B136" i="9" s="1"/>
  <c r="E144" i="9"/>
  <c r="B144" i="9" s="1"/>
  <c r="E152" i="9"/>
  <c r="B152" i="9" s="1"/>
  <c r="F221" i="9"/>
  <c r="B221" i="9" s="1"/>
  <c r="B228" i="9"/>
  <c r="F229" i="9"/>
  <c r="B229" i="9" s="1"/>
  <c r="B236" i="9"/>
  <c r="F237" i="9"/>
  <c r="B237" i="9" s="1"/>
  <c r="B244" i="9"/>
  <c r="F245" i="9"/>
  <c r="B245" i="9" s="1"/>
  <c r="B252" i="9"/>
  <c r="F253" i="9"/>
  <c r="B253" i="9" s="1"/>
  <c r="B260" i="9"/>
  <c r="F261" i="9"/>
  <c r="B261" i="9" s="1"/>
  <c r="B268" i="9"/>
  <c r="F269" i="9"/>
  <c r="B269" i="9" s="1"/>
  <c r="B215" i="9"/>
  <c r="B219" i="9"/>
  <c r="B223" i="9"/>
  <c r="B227" i="9"/>
  <c r="B231" i="9"/>
  <c r="B235" i="9"/>
  <c r="B239" i="9"/>
  <c r="B243" i="9"/>
  <c r="B247" i="9"/>
  <c r="B251" i="9"/>
  <c r="B255" i="9"/>
  <c r="B259" i="9"/>
  <c r="B263" i="9"/>
  <c r="B267" i="9"/>
  <c r="B270" i="9"/>
  <c r="B271" i="9"/>
  <c r="B289" i="9"/>
  <c r="E288" i="9"/>
  <c r="B288" i="9" s="1"/>
  <c r="B297" i="9"/>
  <c r="H1409" i="1" l="1"/>
  <c r="G1409" i="1"/>
  <c r="H1384" i="1"/>
  <c r="G1384" i="1"/>
  <c r="I24" i="3"/>
  <c r="H1216" i="1"/>
  <c r="G1216" i="1"/>
  <c r="F213" i="9"/>
  <c r="B213" i="9" s="1"/>
  <c r="B192" i="9"/>
  <c r="G645" i="1"/>
  <c r="H412" i="1"/>
  <c r="G412" i="1"/>
  <c r="F363" i="4"/>
  <c r="E350" i="4"/>
  <c r="E407" i="4" s="1"/>
  <c r="D402" i="1" s="1"/>
  <c r="H364" i="1"/>
  <c r="G364" i="1"/>
  <c r="G206" i="1"/>
  <c r="H206" i="1"/>
  <c r="H173" i="1"/>
  <c r="G173" i="1"/>
  <c r="H295" i="1"/>
  <c r="G295" i="1"/>
  <c r="H121" i="1"/>
  <c r="G121" i="1"/>
  <c r="G58" i="1"/>
  <c r="H58" i="1"/>
  <c r="I22" i="3"/>
  <c r="D1153" i="1"/>
  <c r="I25" i="3"/>
  <c r="D1329" i="1"/>
  <c r="G316" i="9"/>
  <c r="E316" i="9" s="1"/>
  <c r="H29" i="3"/>
  <c r="C1436" i="1"/>
  <c r="F528" i="4"/>
  <c r="D636" i="4"/>
  <c r="C522" i="1"/>
  <c r="H1524" i="1"/>
  <c r="G1524" i="1"/>
  <c r="H1300" i="1"/>
  <c r="G1300" i="1"/>
  <c r="C192" i="1"/>
  <c r="F196" i="4"/>
  <c r="G1481" i="1"/>
  <c r="H1481" i="1"/>
  <c r="D42" i="8"/>
  <c r="G313" i="9" s="1"/>
  <c r="E313" i="9" s="1"/>
  <c r="E141" i="6"/>
  <c r="F644" i="4"/>
  <c r="C638" i="1"/>
  <c r="H3" i="1"/>
  <c r="G3" i="1"/>
  <c r="F238" i="5"/>
  <c r="D1215" i="1"/>
  <c r="E237" i="5"/>
  <c r="E175" i="5" s="1"/>
  <c r="D1152" i="1" s="1"/>
  <c r="D7" i="5"/>
  <c r="F12" i="5"/>
  <c r="C990" i="1"/>
  <c r="H1235" i="1"/>
  <c r="G1235" i="1"/>
  <c r="F459" i="4"/>
  <c r="C453" i="1"/>
  <c r="D350" i="4"/>
  <c r="F351" i="4"/>
  <c r="C346" i="1"/>
  <c r="F133" i="4"/>
  <c r="C129" i="1"/>
  <c r="I35" i="3"/>
  <c r="C1518" i="1"/>
  <c r="G308" i="9"/>
  <c r="E308" i="9" s="1"/>
  <c r="B308" i="9" s="1"/>
  <c r="F177" i="5"/>
  <c r="D176" i="5"/>
  <c r="C1154" i="1"/>
  <c r="H561" i="1"/>
  <c r="G561" i="1"/>
  <c r="H1470" i="1"/>
  <c r="G1470" i="1"/>
  <c r="H1299" i="1"/>
  <c r="G1299" i="1"/>
  <c r="F484" i="4"/>
  <c r="C478" i="1"/>
  <c r="H1388" i="1"/>
  <c r="G1388" i="1"/>
  <c r="F89" i="6"/>
  <c r="C1383" i="1"/>
  <c r="F643" i="4"/>
  <c r="C637" i="1"/>
  <c r="D298" i="4"/>
  <c r="F299" i="4"/>
  <c r="C294" i="1"/>
  <c r="F124" i="4"/>
  <c r="C120" i="1"/>
  <c r="D293" i="1"/>
  <c r="H311" i="9"/>
  <c r="D1183" i="1"/>
  <c r="H1499" i="1"/>
  <c r="G1499" i="1"/>
  <c r="E528" i="4"/>
  <c r="D523" i="1"/>
  <c r="F50" i="4"/>
  <c r="C46" i="1"/>
  <c r="F68" i="5"/>
  <c r="H21" i="3"/>
  <c r="C1046" i="1"/>
  <c r="F224" i="4"/>
  <c r="C220" i="1"/>
  <c r="E6" i="5"/>
  <c r="I20" i="3"/>
  <c r="D985" i="1"/>
  <c r="C40" i="1"/>
  <c r="F44" i="4"/>
  <c r="D6" i="4"/>
  <c r="H1401" i="1"/>
  <c r="G1401" i="1"/>
  <c r="E165" i="9"/>
  <c r="B165" i="9" s="1"/>
  <c r="F580" i="4"/>
  <c r="C574" i="1"/>
  <c r="F78" i="5"/>
  <c r="C1056" i="1"/>
  <c r="I29" i="3"/>
  <c r="D1436" i="1"/>
  <c r="F245" i="5"/>
  <c r="C1222" i="1"/>
  <c r="D237" i="5"/>
  <c r="F163" i="4"/>
  <c r="C159" i="1"/>
  <c r="H1469" i="1"/>
  <c r="G1469" i="1"/>
  <c r="G1316" i="1"/>
  <c r="H1316" i="1"/>
  <c r="D141" i="6"/>
  <c r="E420" i="4"/>
  <c r="D420" i="4"/>
  <c r="F215" i="4"/>
  <c r="C211" i="1"/>
  <c r="F472" i="4"/>
  <c r="C466" i="1"/>
  <c r="F311" i="4"/>
  <c r="C306" i="1"/>
  <c r="H1408" i="1"/>
  <c r="G1408" i="1"/>
  <c r="G311" i="9"/>
  <c r="E311" i="9" s="1"/>
  <c r="B311" i="9" s="1"/>
  <c r="C1183" i="1"/>
  <c r="F206" i="5"/>
  <c r="I21" i="3"/>
  <c r="D1046" i="1"/>
  <c r="H1424" i="1"/>
  <c r="G1424" i="1"/>
  <c r="F129" i="6"/>
  <c r="C1423" i="1"/>
  <c r="H21" i="9"/>
  <c r="G21" i="9"/>
  <c r="E21" i="9" s="1"/>
  <c r="D151" i="4"/>
  <c r="F152" i="4"/>
  <c r="C148" i="1"/>
  <c r="G1453" i="1"/>
  <c r="H1453" i="1"/>
  <c r="I16" i="3"/>
  <c r="D2" i="1"/>
  <c r="E412" i="4"/>
  <c r="E151" i="4"/>
  <c r="H358" i="1"/>
  <c r="G358" i="1"/>
  <c r="I1458" i="1"/>
  <c r="I1440" i="1"/>
  <c r="D345" i="1" l="1"/>
  <c r="E408" i="4"/>
  <c r="D403" i="1" s="1"/>
  <c r="I17" i="3"/>
  <c r="E289" i="4"/>
  <c r="D147" i="1"/>
  <c r="H1423" i="1"/>
  <c r="G1423" i="1"/>
  <c r="H574" i="1"/>
  <c r="G574" i="1"/>
  <c r="G40" i="1"/>
  <c r="H40" i="1"/>
  <c r="G220" i="1"/>
  <c r="H220" i="1"/>
  <c r="D522" i="1"/>
  <c r="G522" i="1" s="1"/>
  <c r="E636" i="4"/>
  <c r="D630" i="1" s="1"/>
  <c r="H637" i="1"/>
  <c r="G637" i="1"/>
  <c r="B313" i="9"/>
  <c r="H22" i="3"/>
  <c r="F176" i="5"/>
  <c r="C1153" i="1"/>
  <c r="D175" i="5"/>
  <c r="H1518" i="1"/>
  <c r="G1518" i="1"/>
  <c r="H346" i="1"/>
  <c r="G346" i="1"/>
  <c r="F636" i="4"/>
  <c r="C630" i="1"/>
  <c r="E639" i="4"/>
  <c r="D407" i="1"/>
  <c r="F420" i="4"/>
  <c r="D635" i="4"/>
  <c r="C414" i="1"/>
  <c r="F237" i="5"/>
  <c r="H23" i="3"/>
  <c r="C1214" i="1"/>
  <c r="G46" i="1"/>
  <c r="H46" i="1"/>
  <c r="H294" i="1"/>
  <c r="G294" i="1"/>
  <c r="D6" i="5"/>
  <c r="F7" i="5"/>
  <c r="H20" i="3"/>
  <c r="C985" i="1"/>
  <c r="I28" i="3"/>
  <c r="D1435" i="1"/>
  <c r="G1329" i="1"/>
  <c r="H1329" i="1"/>
  <c r="H28" i="3"/>
  <c r="F141" i="6"/>
  <c r="C1435" i="1"/>
  <c r="G1222" i="1"/>
  <c r="H1222" i="1"/>
  <c r="H1056" i="1"/>
  <c r="G1056" i="1"/>
  <c r="F6" i="4"/>
  <c r="H16" i="3"/>
  <c r="D412" i="4"/>
  <c r="C2" i="1"/>
  <c r="H1046" i="1"/>
  <c r="G1046" i="1"/>
  <c r="H1383" i="1"/>
  <c r="G1383" i="1"/>
  <c r="H129" i="1"/>
  <c r="G129" i="1"/>
  <c r="D408" i="4"/>
  <c r="F350" i="4"/>
  <c r="C345" i="1"/>
  <c r="I23" i="3"/>
  <c r="D1214" i="1"/>
  <c r="K1451" i="9"/>
  <c r="G314" i="9"/>
  <c r="E314" i="9" s="1"/>
  <c r="B314" i="9" s="1"/>
  <c r="C1517" i="1"/>
  <c r="I34" i="3"/>
  <c r="H192" i="1"/>
  <c r="G192" i="1"/>
  <c r="H1436" i="1"/>
  <c r="G1436" i="1"/>
  <c r="B316" i="9"/>
  <c r="E315" i="9"/>
  <c r="I10" i="3" s="1"/>
  <c r="H17" i="3"/>
  <c r="D289" i="4"/>
  <c r="D290" i="4" s="1"/>
  <c r="F151" i="4"/>
  <c r="C147" i="1"/>
  <c r="H466" i="1"/>
  <c r="G466" i="1"/>
  <c r="E635" i="4"/>
  <c r="D629" i="1" s="1"/>
  <c r="D414" i="1"/>
  <c r="B21" i="9"/>
  <c r="G148" i="1"/>
  <c r="H148" i="1"/>
  <c r="H1183" i="1"/>
  <c r="G1183" i="1"/>
  <c r="H306" i="1"/>
  <c r="G306" i="1"/>
  <c r="H211" i="1"/>
  <c r="G211" i="1"/>
  <c r="H159" i="1"/>
  <c r="G159" i="1"/>
  <c r="H278" i="9"/>
  <c r="D984" i="1"/>
  <c r="H523" i="1"/>
  <c r="G523" i="1"/>
  <c r="H120" i="1"/>
  <c r="G120" i="1"/>
  <c r="D407" i="4"/>
  <c r="F298" i="4"/>
  <c r="C293" i="1"/>
  <c r="H478" i="1"/>
  <c r="G478" i="1"/>
  <c r="G1154" i="1"/>
  <c r="H1154" i="1"/>
  <c r="G318" i="9"/>
  <c r="E318" i="9" s="1"/>
  <c r="H453" i="1"/>
  <c r="G453" i="1"/>
  <c r="G990" i="1"/>
  <c r="H990" i="1"/>
  <c r="G1215" i="1"/>
  <c r="H1215" i="1"/>
  <c r="H638" i="1"/>
  <c r="G638" i="1"/>
  <c r="H522" i="1"/>
  <c r="H19" i="9"/>
  <c r="E19" i="9" s="1"/>
  <c r="B19" i="9" s="1"/>
  <c r="E312" i="9" l="1"/>
  <c r="F290" i="4"/>
  <c r="C286" i="1"/>
  <c r="G293" i="1"/>
  <c r="H293" i="1"/>
  <c r="F635" i="4"/>
  <c r="C629" i="1"/>
  <c r="H345" i="1"/>
  <c r="G345" i="1"/>
  <c r="F412" i="4"/>
  <c r="D639" i="4"/>
  <c r="C407" i="1"/>
  <c r="G1517" i="1"/>
  <c r="H1517" i="1"/>
  <c r="H11" i="3"/>
  <c r="H1435" i="1"/>
  <c r="G1435" i="1"/>
  <c r="H985" i="1"/>
  <c r="G985" i="1"/>
  <c r="D633" i="1"/>
  <c r="H1153" i="1"/>
  <c r="G1153" i="1"/>
  <c r="H147" i="1"/>
  <c r="G147" i="1"/>
  <c r="G630" i="1"/>
  <c r="H630" i="1"/>
  <c r="F407" i="4"/>
  <c r="C402" i="1"/>
  <c r="E413" i="4"/>
  <c r="E291" i="4"/>
  <c r="D287" i="1" s="1"/>
  <c r="D285" i="1"/>
  <c r="E290" i="4"/>
  <c r="D286" i="1" s="1"/>
  <c r="G1214" i="1"/>
  <c r="H1214" i="1"/>
  <c r="E317" i="9"/>
  <c r="B318" i="9"/>
  <c r="D413" i="4"/>
  <c r="D414" i="4" s="1"/>
  <c r="D291" i="4"/>
  <c r="F289" i="4"/>
  <c r="C285" i="1"/>
  <c r="F408" i="4"/>
  <c r="C403" i="1"/>
  <c r="H2" i="1"/>
  <c r="G2" i="1"/>
  <c r="H9" i="3"/>
  <c r="G285" i="9"/>
  <c r="E285" i="9" s="1"/>
  <c r="B285" i="9" s="1"/>
  <c r="G278" i="9"/>
  <c r="E278" i="9" s="1"/>
  <c r="F6" i="5"/>
  <c r="C984" i="1"/>
  <c r="H414" i="1"/>
  <c r="G414" i="1"/>
  <c r="F175" i="5"/>
  <c r="C1152" i="1"/>
  <c r="F414" i="4" l="1"/>
  <c r="C409" i="1"/>
  <c r="K3" i="9"/>
  <c r="I9" i="3"/>
  <c r="G403" i="1"/>
  <c r="H403" i="1"/>
  <c r="N3" i="9"/>
  <c r="I11" i="3"/>
  <c r="D415" i="4"/>
  <c r="D640" i="4"/>
  <c r="F413" i="4"/>
  <c r="C408" i="1"/>
  <c r="E640" i="4"/>
  <c r="E415" i="4"/>
  <c r="D410" i="1" s="1"/>
  <c r="D408" i="1"/>
  <c r="E414" i="4"/>
  <c r="D409" i="1" s="1"/>
  <c r="C633" i="1"/>
  <c r="F639" i="4"/>
  <c r="H629" i="1"/>
  <c r="G629" i="1"/>
  <c r="H1152" i="1"/>
  <c r="G1152" i="1"/>
  <c r="H8" i="3"/>
  <c r="G984" i="1"/>
  <c r="H984" i="1"/>
  <c r="F291" i="4"/>
  <c r="C287" i="1"/>
  <c r="B278" i="9"/>
  <c r="E277" i="9"/>
  <c r="H285" i="1"/>
  <c r="G285" i="1"/>
  <c r="H402" i="1"/>
  <c r="G402" i="1"/>
  <c r="G286" i="1"/>
  <c r="H286" i="1"/>
  <c r="H407" i="1"/>
  <c r="G407" i="1"/>
  <c r="M3" i="9" l="1"/>
  <c r="I8" i="3"/>
  <c r="H408" i="1"/>
  <c r="G408" i="1"/>
  <c r="H633" i="1"/>
  <c r="G633" i="1"/>
  <c r="D642" i="4"/>
  <c r="F640" i="4"/>
  <c r="C634" i="1"/>
  <c r="D641" i="4"/>
  <c r="E642" i="4"/>
  <c r="D634" i="1"/>
  <c r="E641" i="4"/>
  <c r="F415" i="4"/>
  <c r="C410" i="1"/>
  <c r="H409" i="1"/>
  <c r="G409" i="1"/>
  <c r="H287" i="1"/>
  <c r="G287" i="1"/>
  <c r="E645" i="4" l="1"/>
  <c r="D635" i="1"/>
  <c r="H410" i="1"/>
  <c r="G410" i="1"/>
  <c r="E646" i="4"/>
  <c r="D636" i="1"/>
  <c r="F641" i="4"/>
  <c r="D645" i="4"/>
  <c r="C635" i="1"/>
  <c r="D646" i="4"/>
  <c r="F642" i="4"/>
  <c r="C636" i="1"/>
  <c r="G634" i="1"/>
  <c r="H634" i="1"/>
  <c r="H636" i="1" l="1"/>
  <c r="G636" i="1"/>
  <c r="F645" i="4"/>
  <c r="H18" i="3"/>
  <c r="C639" i="1"/>
  <c r="H19" i="3"/>
  <c r="C640" i="1"/>
  <c r="F646" i="4"/>
  <c r="H635" i="1"/>
  <c r="G635" i="1"/>
  <c r="I19" i="3"/>
  <c r="D640" i="1"/>
  <c r="G276" i="9"/>
  <c r="E276" i="9" s="1"/>
  <c r="B276" i="9" s="1"/>
  <c r="I18" i="3"/>
  <c r="D639" i="1"/>
  <c r="H7" i="3" l="1"/>
  <c r="J3" i="9" s="1"/>
  <c r="H640" i="1"/>
  <c r="G640" i="1"/>
  <c r="G639" i="1"/>
  <c r="H639" i="1"/>
  <c r="L272" i="9" l="1"/>
  <c r="H274" i="9"/>
  <c r="G274" i="9"/>
  <c r="M272" i="9"/>
  <c r="H18" i="9"/>
  <c r="G18" i="9"/>
  <c r="H15" i="9"/>
  <c r="G17" i="9"/>
  <c r="J9" i="9"/>
  <c r="J13" i="9"/>
  <c r="K12" i="9"/>
  <c r="I6" i="9"/>
  <c r="L16" i="9"/>
  <c r="J17" i="9"/>
  <c r="I9" i="9"/>
  <c r="I12" i="9"/>
  <c r="J7" i="9"/>
  <c r="I11" i="9"/>
  <c r="J6" i="9"/>
  <c r="M16" i="9"/>
  <c r="G16" i="9"/>
  <c r="G15" i="9"/>
  <c r="I13" i="9"/>
  <c r="J8" i="9"/>
  <c r="J11" i="9"/>
  <c r="K6" i="9"/>
  <c r="J10" i="9"/>
  <c r="K5" i="9"/>
  <c r="H17" i="9"/>
  <c r="I17" i="9"/>
  <c r="H16" i="9"/>
  <c r="J12" i="9"/>
  <c r="K7" i="9"/>
  <c r="K10" i="9"/>
  <c r="K9" i="9"/>
  <c r="J5" i="9"/>
  <c r="K11" i="9"/>
  <c r="I5" i="9"/>
  <c r="I8" i="9"/>
  <c r="K13" i="9"/>
  <c r="I7" i="9"/>
  <c r="K8" i="9"/>
  <c r="L15" i="9"/>
  <c r="M15" i="9"/>
  <c r="E7" i="9" l="1"/>
  <c r="B7" i="9" s="1"/>
  <c r="E274" i="9"/>
  <c r="E20" i="9" s="1"/>
  <c r="I7" i="3" s="1"/>
  <c r="F272" i="9"/>
  <c r="B272" i="9" s="1"/>
  <c r="E10" i="9"/>
  <c r="B10" i="9" s="1"/>
  <c r="E8" i="9"/>
  <c r="B8" i="9" s="1"/>
  <c r="E12" i="9"/>
  <c r="B12" i="9" s="1"/>
  <c r="E6" i="9"/>
  <c r="B6" i="9" s="1"/>
  <c r="E17" i="9"/>
  <c r="B17" i="9" s="1"/>
  <c r="E9" i="9"/>
  <c r="B9" i="9" s="1"/>
  <c r="F15" i="9"/>
  <c r="E13" i="9"/>
  <c r="B13" i="9" s="1"/>
  <c r="E5" i="9"/>
  <c r="E15" i="9"/>
  <c r="E11" i="9"/>
  <c r="B11" i="9" s="1"/>
  <c r="E18" i="9"/>
  <c r="B18" i="9" s="1"/>
  <c r="E16" i="9"/>
  <c r="F16" i="9"/>
  <c r="F20" i="9" l="1"/>
  <c r="B274" i="9"/>
  <c r="F14" i="9"/>
  <c r="E14" i="9"/>
  <c r="B15" i="9"/>
  <c r="B16" i="9"/>
  <c r="E4" i="9"/>
  <c r="B5"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<sst xmlns="http://schemas.openxmlformats.org/spreadsheetml/2006/main" count="4374" uniqueCount="3426">
  <si>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</si>
  <si>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</si>
  <si>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</si>
  <si>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</si>
  <si>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</si>
  <si>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</si>
  <si>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</si>
  <si>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</si>
  <si>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</si>
  <si>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</si>
  <si>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</si>
  <si>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</si>
  <si>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</si>
  <si>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</si>
  <si>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</si>
  <si>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</si>
  <si>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</si>
  <si>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</si>
  <si>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</si>
  <si>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</si>
  <si>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</si>
  <si>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</si>
  <si>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</si>
  <si>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</si>
  <si>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</si>
  <si>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</si>
  <si>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</si>
  <si>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</si>
  <si>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</si>
  <si>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</si>
  <si>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</si>
  <si>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DOM ZDRAVLJA BJELOVARSKO-BILOGORSKE ŽUPANIJE</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</si>
  <si>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</si>
  <si>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</si>
  <si>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</si>
  <si>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</si>
  <si>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</si>
  <si>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</si>
  <si>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</si>
  <si>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</si>
  <si>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</si>
  <si>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</si>
  <si>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</si>
  <si>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</si>
  <si>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</si>
  <si>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</si>
  <si>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</si>
  <si>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</si>
  <si>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</si>
  <si>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33950 - DOM ZDRAVLJA BJELOVARSKO-BILOGORSKE ŽUPANIJE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</si>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</sst>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11058543.300000001</v>
      </c>
      <c r="D2" s="6">
        <f>'PR-RAS'!E6</f>
        <v>11148930.07</v>
      </c>
      <c r="E2" s="6">
        <v>0</v>
      </c>
      <c r="F2" s="6">
        <v>0</v>
      </c>
      <c r="G2" s="7">
        <f t="shared" ref="G2:G264" si="0">(B2/1000)*(C2*1+D2*2)</f>
        <v>33356.403440000002</v>
      </c>
      <c r="H2" s="7">
        <f t="shared" ref="H2:H264" si="1">ABS(C2-ROUND(C2,0))+ABS(D2-ROUND(D2,0))</f>
        <v>0.37000000104308128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404097.11</v>
      </c>
      <c r="D46" s="1">
        <f>'PR-RAS'!E50</f>
        <v>65934.899999999994</v>
      </c>
      <c r="E46" s="1">
        <v>0</v>
      </c>
      <c r="F46" s="1">
        <v>0</v>
      </c>
      <c r="G46" s="2">
        <f t="shared" si="0"/>
        <v>24118.510949999996</v>
      </c>
      <c r="H46" s="2">
        <f t="shared" si="1"/>
        <v>0.20999999999185093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212502.17</v>
      </c>
      <c r="D58" s="1">
        <f>'PR-RAS'!E62</f>
        <v>65934.899999999994</v>
      </c>
      <c r="E58" s="1">
        <v>0</v>
      </c>
      <c r="F58" s="1">
        <v>0</v>
      </c>
      <c r="G58" s="2">
        <f t="shared" si="0"/>
        <v>19629.202289999997</v>
      </c>
      <c r="H58" s="2">
        <f t="shared" si="1"/>
        <v>0.27000000001862645</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212502.17</v>
      </c>
      <c r="D59" s="1">
        <f>'PR-RAS'!E63</f>
        <v>65934.899999999994</v>
      </c>
      <c r="E59" s="1">
        <v>0</v>
      </c>
      <c r="F59" s="1">
        <v>0</v>
      </c>
      <c r="G59" s="2">
        <f t="shared" si="0"/>
        <v>19973.574259999998</v>
      </c>
      <c r="H59" s="2">
        <f t="shared" si="1"/>
        <v>0.27000000001862645</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24311.5</v>
      </c>
      <c r="D64" s="1">
        <f>'PR-RAS'!E68</f>
        <v>0</v>
      </c>
      <c r="E64" s="1">
        <v>0</v>
      </c>
      <c r="F64" s="1">
        <v>0</v>
      </c>
      <c r="G64" s="2">
        <f t="shared" si="0"/>
        <v>1531.6244999999999</v>
      </c>
      <c r="H64" s="2">
        <f t="shared" si="1"/>
        <v>0.5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24311.5</v>
      </c>
      <c r="D66" s="1">
        <f>'PR-RAS'!E70</f>
        <v>0</v>
      </c>
      <c r="E66" s="1">
        <v>0</v>
      </c>
      <c r="F66" s="1">
        <v>0</v>
      </c>
      <c r="G66" s="2">
        <f t="shared" si="0"/>
        <v>1580.2474999999999</v>
      </c>
      <c r="H66" s="2">
        <f t="shared" si="1"/>
        <v>0.5</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167283.44</v>
      </c>
      <c r="D70" s="1">
        <f>'PR-RAS'!E74</f>
        <v>0</v>
      </c>
      <c r="E70" s="1">
        <v>0</v>
      </c>
      <c r="F70" s="1">
        <v>0</v>
      </c>
      <c r="G70" s="2">
        <f t="shared" si="0"/>
        <v>11542.557360000001</v>
      </c>
      <c r="H70" s="2">
        <f t="shared" si="1"/>
        <v>0.44000000000232831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167283.44</v>
      </c>
      <c r="D72" s="1">
        <f>'PR-RAS'!E76</f>
        <v>0</v>
      </c>
      <c r="E72" s="1">
        <v>0</v>
      </c>
      <c r="F72" s="1">
        <v>0</v>
      </c>
      <c r="G72" s="2">
        <f t="shared" si="0"/>
        <v>11877.124239999999</v>
      </c>
      <c r="H72" s="2">
        <f t="shared" si="1"/>
        <v>0.44000000000232831</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4.09</v>
      </c>
      <c r="D78" s="1">
        <f>'PR-RAS'!E82</f>
        <v>0</v>
      </c>
      <c r="E78" s="1">
        <v>0</v>
      </c>
      <c r="F78" s="1">
        <v>0</v>
      </c>
      <c r="G78" s="2">
        <f t="shared" si="0"/>
        <v>0.31492999999999999</v>
      </c>
      <c r="H78" s="2">
        <f t="shared" si="1"/>
        <v>8.9999999999999858E-2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4.09</v>
      </c>
      <c r="D79" s="1">
        <f>'PR-RAS'!E83</f>
        <v>0</v>
      </c>
      <c r="E79" s="1">
        <v>0</v>
      </c>
      <c r="F79" s="1">
        <v>0</v>
      </c>
      <c r="G79" s="2">
        <f t="shared" si="0"/>
        <v>0.31901999999999997</v>
      </c>
      <c r="H79" s="2">
        <f t="shared" si="1"/>
        <v>8.9999999999999858E-2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4.09</v>
      </c>
      <c r="D81" s="1">
        <f>'PR-RAS'!E85</f>
        <v>0</v>
      </c>
      <c r="E81" s="1">
        <v>0</v>
      </c>
      <c r="F81" s="1">
        <v>0</v>
      </c>
      <c r="G81" s="2">
        <f t="shared" si="0"/>
        <v>0.32719999999999999</v>
      </c>
      <c r="H81" s="2">
        <f t="shared" si="1"/>
        <v>8.9999999999999858E-2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232652.59</v>
      </c>
      <c r="D102" s="1">
        <f>'PR-RAS'!E106</f>
        <v>267706.75</v>
      </c>
      <c r="E102" s="1">
        <v>0</v>
      </c>
      <c r="F102" s="1">
        <v>0</v>
      </c>
      <c r="G102" s="2">
        <f t="shared" si="0"/>
        <v>77574.675090000004</v>
      </c>
      <c r="H102" s="2">
        <f t="shared" si="1"/>
        <v>0.66000000000349246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232652.59</v>
      </c>
      <c r="D108" s="1">
        <f>'PR-RAS'!E112</f>
        <v>267706.75</v>
      </c>
      <c r="E108" s="1">
        <v>0</v>
      </c>
      <c r="F108" s="1">
        <v>0</v>
      </c>
      <c r="G108" s="2">
        <f t="shared" si="0"/>
        <v>82183.071629999991</v>
      </c>
      <c r="H108" s="2">
        <f t="shared" si="1"/>
        <v>0.66000000000349246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232652.59</v>
      </c>
      <c r="D113" s="1">
        <f>'PR-RAS'!E117</f>
        <v>267706.75</v>
      </c>
      <c r="E113" s="1">
        <v>0</v>
      </c>
      <c r="F113" s="1">
        <v>0</v>
      </c>
      <c r="G113" s="2">
        <f t="shared" si="0"/>
        <v>86023.40208</v>
      </c>
      <c r="H113" s="2">
        <f t="shared" si="1"/>
        <v>0.66000000000349246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934633.26</v>
      </c>
      <c r="D120" s="1">
        <f>'PR-RAS'!E124</f>
        <v>1230363.07</v>
      </c>
      <c r="E120" s="1">
        <v>0</v>
      </c>
      <c r="F120" s="1">
        <v>0</v>
      </c>
      <c r="G120" s="2">
        <f t="shared" si="0"/>
        <v>404047.76860000001</v>
      </c>
      <c r="H120" s="2">
        <f t="shared" si="1"/>
        <v>0.33000000007450581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934633.26</v>
      </c>
      <c r="D121" s="1">
        <f>'PR-RAS'!E125</f>
        <v>1230363.07</v>
      </c>
      <c r="E121" s="1">
        <v>0</v>
      </c>
      <c r="F121" s="1">
        <v>0</v>
      </c>
      <c r="G121" s="2">
        <f t="shared" si="0"/>
        <v>407443.12800000003</v>
      </c>
      <c r="H121" s="2">
        <f t="shared" si="1"/>
        <v>0.33000000007450581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649194.84</v>
      </c>
      <c r="D122" s="1">
        <f>'PR-RAS'!E126</f>
        <v>932142.55</v>
      </c>
      <c r="E122" s="1">
        <v>0</v>
      </c>
      <c r="F122" s="1">
        <v>0</v>
      </c>
      <c r="G122" s="2">
        <f t="shared" si="0"/>
        <v>304131.07273999997</v>
      </c>
      <c r="H122" s="2">
        <f t="shared" si="1"/>
        <v>0.60999999998603016</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285438.42</v>
      </c>
      <c r="D123" s="1">
        <f>'PR-RAS'!E127</f>
        <v>298220.52</v>
      </c>
      <c r="E123" s="1">
        <v>0</v>
      </c>
      <c r="F123" s="1">
        <v>0</v>
      </c>
      <c r="G123" s="2">
        <f t="shared" si="0"/>
        <v>107589.29411999999</v>
      </c>
      <c r="H123" s="2">
        <f t="shared" si="1"/>
        <v>0.8999999999650754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9390596.5</v>
      </c>
      <c r="D129" s="1">
        <f>'PR-RAS'!E133</f>
        <v>9461731.6600000001</v>
      </c>
      <c r="E129" s="1">
        <v>0</v>
      </c>
      <c r="F129" s="1">
        <v>0</v>
      </c>
      <c r="G129" s="2">
        <f t="shared" si="0"/>
        <v>3624199.6569600003</v>
      </c>
      <c r="H129" s="2">
        <f t="shared" si="1"/>
        <v>0.83999999985098839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835729.91999999993</v>
      </c>
      <c r="D130" s="1">
        <f>'PR-RAS'!E134</f>
        <v>960412</v>
      </c>
      <c r="E130" s="1">
        <v>0</v>
      </c>
      <c r="F130" s="1">
        <v>0</v>
      </c>
      <c r="G130" s="2">
        <f t="shared" si="0"/>
        <v>355595.45568000001</v>
      </c>
      <c r="H130" s="2">
        <f t="shared" si="1"/>
        <v>8.0000000074505806E-2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366526.63</v>
      </c>
      <c r="D131" s="1">
        <f>'PR-RAS'!E135</f>
        <v>389575.42</v>
      </c>
      <c r="E131" s="1">
        <v>0</v>
      </c>
      <c r="F131" s="1">
        <v>0</v>
      </c>
      <c r="G131" s="2">
        <f t="shared" si="0"/>
        <v>148938.0711</v>
      </c>
      <c r="H131" s="2">
        <f t="shared" si="1"/>
        <v>0.78999999997904524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469203.29</v>
      </c>
      <c r="D132" s="1">
        <f>'PR-RAS'!E136</f>
        <v>570836.57999999996</v>
      </c>
      <c r="E132" s="1">
        <v>0</v>
      </c>
      <c r="F132" s="1">
        <v>0</v>
      </c>
      <c r="G132" s="2">
        <f t="shared" si="0"/>
        <v>211024.81495</v>
      </c>
      <c r="H132" s="2">
        <f t="shared" si="1"/>
        <v>0.71000000002095476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8554866.5800000001</v>
      </c>
      <c r="D134" s="1">
        <f>'PR-RAS'!E138</f>
        <v>8501319.6600000001</v>
      </c>
      <c r="E134" s="1">
        <v>0</v>
      </c>
      <c r="F134" s="1">
        <v>0</v>
      </c>
      <c r="G134" s="2">
        <f t="shared" si="0"/>
        <v>3399148.2847000002</v>
      </c>
      <c r="H134" s="2">
        <f t="shared" si="1"/>
        <v>0.75999999977648258</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96559.75</v>
      </c>
      <c r="D135" s="1">
        <f>'PR-RAS'!E139</f>
        <v>123193.69</v>
      </c>
      <c r="E135" s="1">
        <v>0</v>
      </c>
      <c r="F135" s="1">
        <v>0</v>
      </c>
      <c r="G135" s="2">
        <f t="shared" si="0"/>
        <v>45954.915420000005</v>
      </c>
      <c r="H135" s="2">
        <f t="shared" si="1"/>
        <v>0.55999999999767169</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96559.75</v>
      </c>
      <c r="D146" s="1">
        <f>'PR-RAS'!E150</f>
        <v>123193.69</v>
      </c>
      <c r="E146" s="1">
        <v>0</v>
      </c>
      <c r="F146" s="1">
        <v>0</v>
      </c>
      <c r="G146" s="2">
        <f t="shared" si="0"/>
        <v>49727.333849999995</v>
      </c>
      <c r="H146" s="2">
        <f t="shared" si="1"/>
        <v>0.55999999999767169</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11061582.079999998</v>
      </c>
      <c r="D147" s="1">
        <f>'PR-RAS'!E151</f>
        <v>11950268.129999999</v>
      </c>
      <c r="E147" s="1">
        <v>0</v>
      </c>
      <c r="F147" s="1">
        <v>0</v>
      </c>
      <c r="G147" s="2">
        <f t="shared" si="0"/>
        <v>5104469.2776399991</v>
      </c>
      <c r="H147" s="2">
        <f t="shared" si="1"/>
        <v>0.20999999716877937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6993075.8300000001</v>
      </c>
      <c r="D148" s="1">
        <f>'PR-RAS'!E152</f>
        <v>7648382.3199999994</v>
      </c>
      <c r="E148" s="1">
        <v>0</v>
      </c>
      <c r="F148" s="1">
        <v>0</v>
      </c>
      <c r="G148" s="2">
        <f t="shared" si="0"/>
        <v>3276606.5490899999</v>
      </c>
      <c r="H148" s="2">
        <f t="shared" si="1"/>
        <v>0.48999999929219484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5869878.6600000001</v>
      </c>
      <c r="D149" s="1">
        <f>'PR-RAS'!E153</f>
        <v>6443368.9799999995</v>
      </c>
      <c r="E149" s="1">
        <v>0</v>
      </c>
      <c r="F149" s="1">
        <v>0</v>
      </c>
      <c r="G149" s="2">
        <f t="shared" si="0"/>
        <v>2775979.2597599993</v>
      </c>
      <c r="H149" s="2">
        <f t="shared" si="1"/>
        <v>0.36000000033527613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5490480.6699999999</v>
      </c>
      <c r="D150" s="1">
        <f>'PR-RAS'!E154</f>
        <v>6057630.5899999999</v>
      </c>
      <c r="E150" s="1">
        <v>0</v>
      </c>
      <c r="F150" s="1">
        <v>0</v>
      </c>
      <c r="G150" s="2">
        <f t="shared" si="0"/>
        <v>2623255.53565</v>
      </c>
      <c r="H150" s="2">
        <f t="shared" si="1"/>
        <v>0.74000000022351742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379397.99</v>
      </c>
      <c r="D152" s="1">
        <f>'PR-RAS'!E156</f>
        <v>385738.39</v>
      </c>
      <c r="E152" s="1">
        <v>0</v>
      </c>
      <c r="F152" s="1">
        <v>0</v>
      </c>
      <c r="G152" s="2">
        <f t="shared" si="0"/>
        <v>173782.09026999999</v>
      </c>
      <c r="H152" s="2">
        <f t="shared" si="1"/>
        <v>0.40000000002328306</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230672.47</v>
      </c>
      <c r="D154" s="1">
        <f>'PR-RAS'!E158</f>
        <v>227438.97</v>
      </c>
      <c r="E154" s="1">
        <v>0</v>
      </c>
      <c r="F154" s="1">
        <v>0</v>
      </c>
      <c r="G154" s="2">
        <f t="shared" si="0"/>
        <v>104889.21273</v>
      </c>
      <c r="H154" s="2">
        <f t="shared" si="1"/>
        <v>0.5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892524.7</v>
      </c>
      <c r="D155" s="1">
        <f>'PR-RAS'!E159</f>
        <v>977574.37</v>
      </c>
      <c r="E155" s="1">
        <v>0</v>
      </c>
      <c r="F155" s="1">
        <v>0</v>
      </c>
      <c r="G155" s="2">
        <f t="shared" si="0"/>
        <v>438541.70976</v>
      </c>
      <c r="H155" s="2">
        <f t="shared" si="1"/>
        <v>0.67000000004190952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892524.7</v>
      </c>
      <c r="D157" s="1">
        <f>'PR-RAS'!E161</f>
        <v>977574.37</v>
      </c>
      <c r="E157" s="1">
        <v>0</v>
      </c>
      <c r="F157" s="1">
        <v>0</v>
      </c>
      <c r="G157" s="2">
        <f t="shared" si="0"/>
        <v>444237.05663999997</v>
      </c>
      <c r="H157" s="2">
        <f t="shared" si="1"/>
        <v>0.67000000004190952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4046050.8499999996</v>
      </c>
      <c r="D159" s="1">
        <f>'PR-RAS'!E163</f>
        <v>4233131.6900000004</v>
      </c>
      <c r="E159" s="1">
        <v>0</v>
      </c>
      <c r="F159" s="1">
        <v>0</v>
      </c>
      <c r="G159" s="2">
        <f t="shared" si="0"/>
        <v>1976945.6483400001</v>
      </c>
      <c r="H159" s="2">
        <f t="shared" si="1"/>
        <v>0.4599999999627471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280623.44</v>
      </c>
      <c r="D160" s="1">
        <f>'PR-RAS'!E164</f>
        <v>270623.46999999997</v>
      </c>
      <c r="E160" s="1">
        <v>0</v>
      </c>
      <c r="F160" s="1">
        <v>0</v>
      </c>
      <c r="G160" s="2">
        <f t="shared" si="0"/>
        <v>130677.39041999998</v>
      </c>
      <c r="H160" s="2">
        <f t="shared" si="1"/>
        <v>0.90999999997438863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12000.22</v>
      </c>
      <c r="D161" s="1">
        <f>'PR-RAS'!E165</f>
        <v>12048.57</v>
      </c>
      <c r="E161" s="1">
        <v>0</v>
      </c>
      <c r="F161" s="1">
        <v>0</v>
      </c>
      <c r="G161" s="2">
        <f t="shared" si="0"/>
        <v>5775.5776000000005</v>
      </c>
      <c r="H161" s="2">
        <f t="shared" si="1"/>
        <v>0.6499999999996362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263009.83</v>
      </c>
      <c r="D162" s="1">
        <f>'PR-RAS'!E166</f>
        <v>249386.74</v>
      </c>
      <c r="E162" s="1">
        <v>0</v>
      </c>
      <c r="F162" s="1">
        <v>0</v>
      </c>
      <c r="G162" s="2">
        <f t="shared" si="0"/>
        <v>122647.11291000001</v>
      </c>
      <c r="H162" s="2">
        <f t="shared" si="1"/>
        <v>0.42999999999301508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5613.39</v>
      </c>
      <c r="D163" s="1">
        <f>'PR-RAS'!E167</f>
        <v>9188.16</v>
      </c>
      <c r="E163" s="1">
        <v>0</v>
      </c>
      <c r="F163" s="1">
        <v>0</v>
      </c>
      <c r="G163" s="2">
        <f t="shared" si="0"/>
        <v>3886.33302</v>
      </c>
      <c r="H163" s="2">
        <f t="shared" si="1"/>
        <v>0.5500000000001819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2669940.7699999996</v>
      </c>
      <c r="D165" s="1">
        <f>'PR-RAS'!E169</f>
        <v>3024569.8100000005</v>
      </c>
      <c r="E165" s="1">
        <v>0</v>
      </c>
      <c r="F165" s="1">
        <v>0</v>
      </c>
      <c r="G165" s="2">
        <f t="shared" si="0"/>
        <v>1429929.1839600001</v>
      </c>
      <c r="H165" s="2">
        <f t="shared" si="1"/>
        <v>0.41999999992549419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50310.3</v>
      </c>
      <c r="D166" s="1">
        <f>'PR-RAS'!E170</f>
        <v>50089.87</v>
      </c>
      <c r="E166" s="1">
        <v>0</v>
      </c>
      <c r="F166" s="1">
        <v>0</v>
      </c>
      <c r="G166" s="2">
        <f t="shared" si="0"/>
        <v>24830.856600000003</v>
      </c>
      <c r="H166" s="2">
        <f t="shared" si="1"/>
        <v>0.43000000000029104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1999535.46</v>
      </c>
      <c r="D167" s="1">
        <f>'PR-RAS'!E171</f>
        <v>2632296.2400000002</v>
      </c>
      <c r="E167" s="1">
        <v>0</v>
      </c>
      <c r="F167" s="1">
        <v>0</v>
      </c>
      <c r="G167" s="2">
        <f t="shared" si="0"/>
        <v>1205845.2380400002</v>
      </c>
      <c r="H167" s="2">
        <f t="shared" si="1"/>
        <v>0.70000000018626451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571988.93000000005</v>
      </c>
      <c r="D168" s="1">
        <f>'PR-RAS'!E172</f>
        <v>314300.90999999997</v>
      </c>
      <c r="E168" s="1">
        <v>0</v>
      </c>
      <c r="F168" s="1">
        <v>0</v>
      </c>
      <c r="G168" s="2">
        <f t="shared" si="0"/>
        <v>200498.65525000001</v>
      </c>
      <c r="H168" s="2">
        <f t="shared" si="1"/>
        <v>0.15999999997438863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18555.57</v>
      </c>
      <c r="D169" s="1">
        <f>'PR-RAS'!E173</f>
        <v>12121.98</v>
      </c>
      <c r="E169" s="1">
        <v>0</v>
      </c>
      <c r="F169" s="1">
        <v>0</v>
      </c>
      <c r="G169" s="2">
        <f t="shared" si="0"/>
        <v>7190.3210399999998</v>
      </c>
      <c r="H169" s="2">
        <f t="shared" si="1"/>
        <v>0.4500000000007276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27212.51</v>
      </c>
      <c r="D170" s="1">
        <f>'PR-RAS'!E174</f>
        <v>11373.72</v>
      </c>
      <c r="E170" s="1">
        <v>0</v>
      </c>
      <c r="F170" s="1">
        <v>0</v>
      </c>
      <c r="G170" s="2">
        <f t="shared" si="0"/>
        <v>8443.2315500000004</v>
      </c>
      <c r="H170" s="2">
        <f t="shared" si="1"/>
        <v>0.77000000000225555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2338</v>
      </c>
      <c r="D172" s="1">
        <f>'PR-RAS'!E176</f>
        <v>4387.09</v>
      </c>
      <c r="E172" s="1">
        <v>0</v>
      </c>
      <c r="F172" s="1">
        <v>0</v>
      </c>
      <c r="G172" s="2">
        <f t="shared" si="0"/>
        <v>1900.1827800000001</v>
      </c>
      <c r="H172" s="2">
        <f t="shared" si="1"/>
        <v>9.0000000000145519E-2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1030140</v>
      </c>
      <c r="D173" s="1">
        <f>'PR-RAS'!E177</f>
        <v>880041.31999999983</v>
      </c>
      <c r="E173" s="1">
        <v>0</v>
      </c>
      <c r="F173" s="1">
        <v>0</v>
      </c>
      <c r="G173" s="2">
        <f t="shared" si="0"/>
        <v>479918.29407999991</v>
      </c>
      <c r="H173" s="2">
        <f t="shared" si="1"/>
        <v>0.31999999983236194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65262.75</v>
      </c>
      <c r="D174" s="1">
        <f>'PR-RAS'!E178</f>
        <v>63348.06</v>
      </c>
      <c r="E174" s="1">
        <v>0</v>
      </c>
      <c r="F174" s="1">
        <v>0</v>
      </c>
      <c r="G174" s="2">
        <f t="shared" si="0"/>
        <v>33208.884509999996</v>
      </c>
      <c r="H174" s="2">
        <f t="shared" si="1"/>
        <v>0.30999999999767169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230089.19</v>
      </c>
      <c r="D175" s="1">
        <f>'PR-RAS'!E179</f>
        <v>181421.09</v>
      </c>
      <c r="E175" s="1">
        <v>0</v>
      </c>
      <c r="F175" s="1">
        <v>0</v>
      </c>
      <c r="G175" s="2">
        <f t="shared" si="0"/>
        <v>103170.05837999999</v>
      </c>
      <c r="H175" s="2">
        <f t="shared" si="1"/>
        <v>0.27999999999883585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11490.06</v>
      </c>
      <c r="D176" s="1">
        <f>'PR-RAS'!E180</f>
        <v>4520.75</v>
      </c>
      <c r="E176" s="1">
        <v>0</v>
      </c>
      <c r="F176" s="1">
        <v>0</v>
      </c>
      <c r="G176" s="2">
        <f t="shared" si="0"/>
        <v>3593.0229999999992</v>
      </c>
      <c r="H176" s="2">
        <f t="shared" si="1"/>
        <v>0.30999999999949068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71359.210000000006</v>
      </c>
      <c r="D177" s="1">
        <f>'PR-RAS'!E181</f>
        <v>80765.7</v>
      </c>
      <c r="E177" s="1">
        <v>0</v>
      </c>
      <c r="F177" s="1">
        <v>0</v>
      </c>
      <c r="G177" s="2">
        <f t="shared" si="0"/>
        <v>40988.747359999994</v>
      </c>
      <c r="H177" s="2">
        <f t="shared" si="1"/>
        <v>0.51000000000931323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12418.78</v>
      </c>
      <c r="D178" s="1">
        <f>'PR-RAS'!E182</f>
        <v>8899.23</v>
      </c>
      <c r="E178" s="1">
        <v>0</v>
      </c>
      <c r="F178" s="1">
        <v>0</v>
      </c>
      <c r="G178" s="2">
        <f t="shared" si="0"/>
        <v>5348.4514799999997</v>
      </c>
      <c r="H178" s="2">
        <f t="shared" si="1"/>
        <v>0.44999999999890861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170591.19</v>
      </c>
      <c r="D179" s="1">
        <f>'PR-RAS'!E183</f>
        <v>217375.05</v>
      </c>
      <c r="E179" s="1">
        <v>0</v>
      </c>
      <c r="F179" s="1">
        <v>0</v>
      </c>
      <c r="G179" s="2">
        <f t="shared" si="0"/>
        <v>107750.74962</v>
      </c>
      <c r="H179" s="2">
        <f t="shared" si="1"/>
        <v>0.23999999999068677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243941.96</v>
      </c>
      <c r="D180" s="1">
        <f>'PR-RAS'!E184</f>
        <v>224669.33</v>
      </c>
      <c r="E180" s="1">
        <v>0</v>
      </c>
      <c r="F180" s="1">
        <v>0</v>
      </c>
      <c r="G180" s="2">
        <f t="shared" si="0"/>
        <v>124097.23097999999</v>
      </c>
      <c r="H180" s="2">
        <f t="shared" si="1"/>
        <v>0.36999999999534339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84724.99</v>
      </c>
      <c r="D181" s="1">
        <f>'PR-RAS'!E185</f>
        <v>71417.34</v>
      </c>
      <c r="E181" s="1">
        <v>0</v>
      </c>
      <c r="F181" s="1">
        <v>0</v>
      </c>
      <c r="G181" s="2">
        <f t="shared" si="0"/>
        <v>40960.740599999997</v>
      </c>
      <c r="H181" s="2">
        <f t="shared" si="1"/>
        <v>0.34999999999126885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140261.87</v>
      </c>
      <c r="D182" s="1">
        <f>'PR-RAS'!E186</f>
        <v>27624.77</v>
      </c>
      <c r="E182" s="1">
        <v>0</v>
      </c>
      <c r="F182" s="1">
        <v>0</v>
      </c>
      <c r="G182" s="2">
        <f t="shared" si="0"/>
        <v>35387.565210000001</v>
      </c>
      <c r="H182" s="2">
        <f t="shared" si="1"/>
        <v>0.36000000000422006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65346.640000000007</v>
      </c>
      <c r="D184" s="1">
        <f>'PR-RAS'!E188</f>
        <v>57897.090000000004</v>
      </c>
      <c r="E184" s="1">
        <v>0</v>
      </c>
      <c r="F184" s="1">
        <v>0</v>
      </c>
      <c r="G184" s="2">
        <f t="shared" si="0"/>
        <v>33148.770060000003</v>
      </c>
      <c r="H184" s="2">
        <f t="shared" si="1"/>
        <v>0.44999999999708962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8835.0499999999993</v>
      </c>
      <c r="D185" s="1">
        <f>'PR-RAS'!E189</f>
        <v>8624.52</v>
      </c>
      <c r="E185" s="1">
        <v>0</v>
      </c>
      <c r="F185" s="1">
        <v>0</v>
      </c>
      <c r="G185" s="2">
        <f t="shared" si="0"/>
        <v>4799.4725600000002</v>
      </c>
      <c r="H185" s="2">
        <f t="shared" si="1"/>
        <v>0.52999999999883585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30814.31</v>
      </c>
      <c r="D186" s="1">
        <f>'PR-RAS'!E190</f>
        <v>17621.09</v>
      </c>
      <c r="E186" s="1">
        <v>0</v>
      </c>
      <c r="F186" s="1">
        <v>0</v>
      </c>
      <c r="G186" s="2">
        <f t="shared" si="0"/>
        <v>12220.450650000001</v>
      </c>
      <c r="H186" s="2">
        <f t="shared" si="1"/>
        <v>0.40000000000145519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19.27</v>
      </c>
      <c r="D187" s="1">
        <f>'PR-RAS'!E191</f>
        <v>24.59</v>
      </c>
      <c r="E187" s="1">
        <v>0</v>
      </c>
      <c r="F187" s="1">
        <v>0</v>
      </c>
      <c r="G187" s="2">
        <f t="shared" si="0"/>
        <v>12.7317</v>
      </c>
      <c r="H187" s="2">
        <f t="shared" si="1"/>
        <v>0.67999999999999972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1210.4000000000001</v>
      </c>
      <c r="D188" s="1">
        <f>'PR-RAS'!E192</f>
        <v>2404.6</v>
      </c>
      <c r="E188" s="1">
        <v>0</v>
      </c>
      <c r="F188" s="1">
        <v>0</v>
      </c>
      <c r="G188" s="2">
        <f t="shared" si="0"/>
        <v>1125.6652000000001</v>
      </c>
      <c r="H188" s="2">
        <f t="shared" si="1"/>
        <v>0.8000000000001819</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5301.68</v>
      </c>
      <c r="D189" s="1">
        <f>'PR-RAS'!E193</f>
        <v>16014.14</v>
      </c>
      <c r="E189" s="1">
        <v>0</v>
      </c>
      <c r="F189" s="1">
        <v>0</v>
      </c>
      <c r="G189" s="2">
        <f t="shared" si="0"/>
        <v>7018.0324799999999</v>
      </c>
      <c r="H189" s="2">
        <f t="shared" si="1"/>
        <v>0.45999999999912689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18698.810000000001</v>
      </c>
      <c r="D190" s="1">
        <f>'PR-RAS'!E194</f>
        <v>12808.15</v>
      </c>
      <c r="E190" s="1">
        <v>0</v>
      </c>
      <c r="F190" s="1">
        <v>0</v>
      </c>
      <c r="G190" s="2">
        <f t="shared" si="0"/>
        <v>8375.5557900000003</v>
      </c>
      <c r="H190" s="2">
        <f t="shared" si="1"/>
        <v>0.33999999999832653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467.12</v>
      </c>
      <c r="D191" s="1">
        <f>'PR-RAS'!E195</f>
        <v>400</v>
      </c>
      <c r="E191" s="1">
        <v>0</v>
      </c>
      <c r="F191" s="1">
        <v>0</v>
      </c>
      <c r="G191" s="2">
        <f t="shared" si="0"/>
        <v>240.75279999999998</v>
      </c>
      <c r="H191" s="2">
        <f t="shared" si="1"/>
        <v>0.12000000000000455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18101.61</v>
      </c>
      <c r="D192" s="1">
        <f>'PR-RAS'!E196</f>
        <v>67981.17</v>
      </c>
      <c r="E192" s="1">
        <v>0</v>
      </c>
      <c r="F192" s="1">
        <v>0</v>
      </c>
      <c r="G192" s="2">
        <f t="shared" si="0"/>
        <v>29426.214450000003</v>
      </c>
      <c r="H192" s="2">
        <f t="shared" si="1"/>
        <v>0.55999999999767169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18101.61</v>
      </c>
      <c r="D206" s="1">
        <f>'PR-RAS'!E210</f>
        <v>67981.17</v>
      </c>
      <c r="E206" s="1">
        <v>0</v>
      </c>
      <c r="F206" s="1">
        <v>0</v>
      </c>
      <c r="G206" s="2">
        <f t="shared" si="0"/>
        <v>31583.10975</v>
      </c>
      <c r="H206" s="2">
        <f t="shared" si="1"/>
        <v>0.55999999999767169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17111.3</v>
      </c>
      <c r="D207" s="1">
        <f>'PR-RAS'!E211</f>
        <v>19466.71</v>
      </c>
      <c r="E207" s="1">
        <v>0</v>
      </c>
      <c r="F207" s="1">
        <v>0</v>
      </c>
      <c r="G207" s="2">
        <f t="shared" si="0"/>
        <v>11545.212319999999</v>
      </c>
      <c r="H207" s="2">
        <f t="shared" si="1"/>
        <v>0.59000000000014552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990.31</v>
      </c>
      <c r="D209" s="1">
        <f>'PR-RAS'!E213</f>
        <v>48514.46</v>
      </c>
      <c r="E209" s="1">
        <v>0</v>
      </c>
      <c r="F209" s="1">
        <v>0</v>
      </c>
      <c r="G209" s="2">
        <f t="shared" si="0"/>
        <v>20387.999839999997</v>
      </c>
      <c r="H209" s="2">
        <f t="shared" si="1"/>
        <v>0.76999999999907232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4353.79</v>
      </c>
      <c r="D259" s="1">
        <f>'PR-RAS'!E263</f>
        <v>772.95</v>
      </c>
      <c r="E259" s="1">
        <v>0</v>
      </c>
      <c r="F259" s="1">
        <v>0</v>
      </c>
      <c r="G259" s="2">
        <f t="shared" si="0"/>
        <v>1522.1200200000001</v>
      </c>
      <c r="H259" s="2">
        <f t="shared" si="1"/>
        <v>0.25999999999999091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4353.79</v>
      </c>
      <c r="D269" s="1">
        <f>'PR-RAS'!E273</f>
        <v>772.95</v>
      </c>
      <c r="E269" s="1">
        <v>0</v>
      </c>
      <c r="F269" s="1">
        <v>0</v>
      </c>
      <c r="G269" s="2">
        <f t="shared" si="8"/>
        <v>1581.1169200000002</v>
      </c>
      <c r="H269" s="2">
        <f t="shared" si="9"/>
        <v>0.25999999999999091</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300</v>
      </c>
      <c r="D270" s="1">
        <f>'PR-RAS'!E274</f>
        <v>0</v>
      </c>
      <c r="E270" s="1">
        <v>0</v>
      </c>
      <c r="F270" s="1">
        <v>0</v>
      </c>
      <c r="G270" s="2">
        <f t="shared" si="8"/>
        <v>80.7</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1300</v>
      </c>
      <c r="D272" s="1">
        <f>'PR-RAS'!E276</f>
        <v>0</v>
      </c>
      <c r="E272" s="1">
        <v>0</v>
      </c>
      <c r="F272" s="1">
        <v>0</v>
      </c>
      <c r="G272" s="2">
        <f t="shared" si="8"/>
        <v>352.3</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2753.79</v>
      </c>
      <c r="D273" s="1">
        <f>'PR-RAS'!E277</f>
        <v>772.95</v>
      </c>
      <c r="E273" s="1">
        <v>0</v>
      </c>
      <c r="F273" s="1">
        <v>0</v>
      </c>
      <c r="G273" s="2">
        <f t="shared" si="8"/>
        <v>1169.5156800000002</v>
      </c>
      <c r="H273" s="2">
        <f t="shared" si="9"/>
        <v>0.25999999999999091</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11061582.079999998</v>
      </c>
      <c r="D285" s="1">
        <f>'PR-RAS'!E289</f>
        <v>11950268.129999999</v>
      </c>
      <c r="E285" s="1">
        <v>0</v>
      </c>
      <c r="F285" s="1">
        <v>0</v>
      </c>
      <c r="G285" s="2">
        <f t="shared" si="8"/>
        <v>9929241.6085599978</v>
      </c>
      <c r="H285" s="2">
        <f t="shared" si="9"/>
        <v>0.20999999716877937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3038.7799999974668</v>
      </c>
      <c r="D287" s="1">
        <f>'PR-RAS'!E291</f>
        <v>801338.05999999866</v>
      </c>
      <c r="E287" s="1">
        <v>0</v>
      </c>
      <c r="F287" s="1">
        <v>0</v>
      </c>
      <c r="G287" s="2">
        <f t="shared" si="8"/>
        <v>459234.46139999846</v>
      </c>
      <c r="H287" s="2">
        <f t="shared" si="9"/>
        <v>0.2800000011920929</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1120030.21</v>
      </c>
      <c r="D289" s="1">
        <f>'PR-RAS'!E293</f>
        <v>1592272.28</v>
      </c>
      <c r="E289" s="1">
        <v>0</v>
      </c>
      <c r="F289" s="1">
        <v>0</v>
      </c>
      <c r="G289" s="2">
        <f t="shared" si="8"/>
        <v>1239717.5337599998</v>
      </c>
      <c r="H289" s="2">
        <f t="shared" si="9"/>
        <v>0.48999999999068677</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1215196.73</v>
      </c>
      <c r="D290" s="1">
        <f>'PR-RAS'!E294</f>
        <v>1567726.3</v>
      </c>
      <c r="E290" s="1">
        <v>0</v>
      </c>
      <c r="F290" s="1">
        <v>0</v>
      </c>
      <c r="G290" s="2">
        <f t="shared" si="8"/>
        <v>1257337.65637</v>
      </c>
      <c r="H290" s="2">
        <f t="shared" si="9"/>
        <v>0.57000000006519258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35519.49</v>
      </c>
      <c r="D291" s="1">
        <f>'PR-RAS'!E295</f>
        <v>52128.59</v>
      </c>
      <c r="E291" s="1">
        <v>0</v>
      </c>
      <c r="F291" s="1">
        <v>0</v>
      </c>
      <c r="G291" s="2">
        <f t="shared" si="8"/>
        <v>40535.234299999989</v>
      </c>
      <c r="H291" s="2">
        <f t="shared" si="9"/>
        <v>0.90000000000145519</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1155412.5</v>
      </c>
      <c r="D292" s="1">
        <f>'PR-RAS'!E296</f>
        <v>1474827.65</v>
      </c>
      <c r="E292" s="1">
        <v>0</v>
      </c>
      <c r="F292" s="1">
        <v>0</v>
      </c>
      <c r="G292" s="2">
        <f t="shared" si="8"/>
        <v>1194574.7297999999</v>
      </c>
      <c r="H292" s="2">
        <f t="shared" si="9"/>
        <v>0.85000000009313226</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72067.48</v>
      </c>
      <c r="D293" s="1">
        <f>'PR-RAS'!E298</f>
        <v>9087.52</v>
      </c>
      <c r="E293" s="1">
        <v>0</v>
      </c>
      <c r="F293" s="1">
        <v>0</v>
      </c>
      <c r="G293" s="2">
        <f t="shared" si="8"/>
        <v>26350.815839999996</v>
      </c>
      <c r="H293" s="2">
        <f t="shared" si="9"/>
        <v>0.95999999999548891</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600</v>
      </c>
      <c r="E294" s="1">
        <v>0</v>
      </c>
      <c r="F294" s="1">
        <v>0</v>
      </c>
      <c r="G294" s="2">
        <f t="shared" si="8"/>
        <v>351.59999999999997</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600</v>
      </c>
      <c r="E295" s="1">
        <v>0</v>
      </c>
      <c r="F295" s="1">
        <v>0</v>
      </c>
      <c r="G295" s="2">
        <f t="shared" si="8"/>
        <v>352.79999999999995</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600</v>
      </c>
      <c r="E296" s="1">
        <v>0</v>
      </c>
      <c r="F296" s="1">
        <v>0</v>
      </c>
      <c r="G296" s="2">
        <f t="shared" si="8"/>
        <v>354</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72067.48</v>
      </c>
      <c r="D306" s="1">
        <f>'PR-RAS'!E311</f>
        <v>8487.52</v>
      </c>
      <c r="E306" s="1">
        <v>0</v>
      </c>
      <c r="F306" s="1">
        <v>0</v>
      </c>
      <c r="G306" s="2">
        <f t="shared" si="8"/>
        <v>27157.968599999997</v>
      </c>
      <c r="H306" s="2">
        <f t="shared" si="9"/>
        <v>0.95999999999548891</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72067.48</v>
      </c>
      <c r="D307" s="1">
        <f>'PR-RAS'!E312</f>
        <v>57.52</v>
      </c>
      <c r="E307" s="1">
        <v>0</v>
      </c>
      <c r="F307" s="1">
        <v>0</v>
      </c>
      <c r="G307" s="2">
        <f t="shared" si="8"/>
        <v>22087.851119999996</v>
      </c>
      <c r="H307" s="2">
        <f t="shared" si="9"/>
        <v>0.95999999999592234</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72067.48</v>
      </c>
      <c r="D308" s="1">
        <f>'PR-RAS'!E313</f>
        <v>57.52</v>
      </c>
      <c r="E308" s="1">
        <v>0</v>
      </c>
      <c r="F308" s="1">
        <v>0</v>
      </c>
      <c r="G308" s="2">
        <f t="shared" si="8"/>
        <v>22160.033639999998</v>
      </c>
      <c r="H308" s="2">
        <f t="shared" si="9"/>
        <v>0.95999999999592234</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8430</v>
      </c>
      <c r="E321" s="1">
        <v>0</v>
      </c>
      <c r="F321" s="1">
        <v>0</v>
      </c>
      <c r="G321" s="2">
        <f t="shared" si="8"/>
        <v>5395.2</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8430</v>
      </c>
      <c r="E322" s="1">
        <v>0</v>
      </c>
      <c r="F322" s="1">
        <v>0</v>
      </c>
      <c r="G322" s="2">
        <f t="shared" si="8"/>
        <v>5412.06</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655003.67000000004</v>
      </c>
      <c r="D345" s="1">
        <f>'PR-RAS'!E350</f>
        <v>583983.23</v>
      </c>
      <c r="E345" s="1">
        <v>0</v>
      </c>
      <c r="F345" s="1">
        <v>0</v>
      </c>
      <c r="G345" s="2">
        <f t="shared" si="8"/>
        <v>627101.72471999994</v>
      </c>
      <c r="H345" s="2">
        <f t="shared" si="9"/>
        <v>0.55999999993946403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3375</v>
      </c>
      <c r="E346" s="1">
        <v>0</v>
      </c>
      <c r="F346" s="1">
        <v>0</v>
      </c>
      <c r="G346" s="2">
        <f t="shared" si="8"/>
        <v>2328.75</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3375</v>
      </c>
      <c r="E351" s="1">
        <v>0</v>
      </c>
      <c r="F351" s="1">
        <v>0</v>
      </c>
      <c r="G351" s="2">
        <f t="shared" si="8"/>
        <v>2362.5</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3375</v>
      </c>
      <c r="E354" s="1">
        <v>0</v>
      </c>
      <c r="F354" s="1">
        <v>0</v>
      </c>
      <c r="G354" s="2">
        <f t="shared" si="8"/>
        <v>2382.75</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182690.13999999998</v>
      </c>
      <c r="D358" s="1">
        <f>'PR-RAS'!E363</f>
        <v>325490.11</v>
      </c>
      <c r="E358" s="1">
        <v>0</v>
      </c>
      <c r="F358" s="1">
        <v>0</v>
      </c>
      <c r="G358" s="2">
        <f t="shared" si="8"/>
        <v>297620.31851999997</v>
      </c>
      <c r="H358" s="2">
        <f t="shared" si="9"/>
        <v>0.24999999997089617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127317.95999999999</v>
      </c>
      <c r="D364" s="1">
        <f>'PR-RAS'!E369</f>
        <v>319690.11</v>
      </c>
      <c r="E364" s="1">
        <v>0</v>
      </c>
      <c r="F364" s="1">
        <v>0</v>
      </c>
      <c r="G364" s="2">
        <f t="shared" si="8"/>
        <v>278311.43933999998</v>
      </c>
      <c r="H364" s="2">
        <f t="shared" si="9"/>
        <v>0.14999999999417923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52921.48</v>
      </c>
      <c r="D365" s="1">
        <f>'PR-RAS'!E370</f>
        <v>59475</v>
      </c>
      <c r="E365" s="1">
        <v>0</v>
      </c>
      <c r="F365" s="1">
        <v>0</v>
      </c>
      <c r="G365" s="2">
        <f t="shared" si="8"/>
        <v>62561.218720000004</v>
      </c>
      <c r="H365" s="2">
        <f t="shared" si="9"/>
        <v>0.48000000000320142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4417.9399999999996</v>
      </c>
      <c r="D367" s="1">
        <f>'PR-RAS'!E372</f>
        <v>22331.01</v>
      </c>
      <c r="E367" s="1">
        <v>0</v>
      </c>
      <c r="F367" s="1">
        <v>0</v>
      </c>
      <c r="G367" s="2">
        <f t="shared" si="8"/>
        <v>17963.265359999998</v>
      </c>
      <c r="H367" s="2">
        <f t="shared" si="9"/>
        <v>6.9999999998799467E-2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66560.009999999995</v>
      </c>
      <c r="D368" s="1">
        <f>'PR-RAS'!E373</f>
        <v>237884.1</v>
      </c>
      <c r="E368" s="1">
        <v>0</v>
      </c>
      <c r="F368" s="1">
        <v>0</v>
      </c>
      <c r="G368" s="2">
        <f t="shared" si="8"/>
        <v>199034.45306999999</v>
      </c>
      <c r="H368" s="2">
        <f t="shared" si="9"/>
        <v>0.11000000000058208</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3418.53</v>
      </c>
      <c r="D371" s="1">
        <f>'PR-RAS'!E376</f>
        <v>0</v>
      </c>
      <c r="E371" s="1">
        <v>0</v>
      </c>
      <c r="F371" s="1">
        <v>0</v>
      </c>
      <c r="G371" s="2">
        <f t="shared" si="8"/>
        <v>1264.8561</v>
      </c>
      <c r="H371" s="2">
        <f t="shared" si="9"/>
        <v>0.46999999999979991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50472.24</v>
      </c>
      <c r="D373" s="1">
        <f>'PR-RAS'!E378</f>
        <v>0</v>
      </c>
      <c r="E373" s="1">
        <v>0</v>
      </c>
      <c r="F373" s="1">
        <v>0</v>
      </c>
      <c r="G373" s="2">
        <f t="shared" si="8"/>
        <v>18775.673279999999</v>
      </c>
      <c r="H373" s="2">
        <f t="shared" si="9"/>
        <v>0.23999999999796273</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50472.24</v>
      </c>
      <c r="D374" s="1">
        <f>'PR-RAS'!E379</f>
        <v>0</v>
      </c>
      <c r="E374" s="1">
        <v>0</v>
      </c>
      <c r="F374" s="1">
        <v>0</v>
      </c>
      <c r="G374" s="2">
        <f t="shared" si="8"/>
        <v>18826.145519999998</v>
      </c>
      <c r="H374" s="2">
        <f t="shared" si="9"/>
        <v>0.23999999999796273</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4899.9399999999996</v>
      </c>
      <c r="D386" s="1">
        <f>'PR-RAS'!E391</f>
        <v>5800</v>
      </c>
      <c r="E386" s="1">
        <v>0</v>
      </c>
      <c r="F386" s="1">
        <v>0</v>
      </c>
      <c r="G386" s="2">
        <f t="shared" si="8"/>
        <v>6352.4768999999997</v>
      </c>
      <c r="H386" s="2">
        <f t="shared" si="9"/>
        <v>6.0000000000400178E-2</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4899.9399999999996</v>
      </c>
      <c r="D388" s="1">
        <f>'PR-RAS'!E393</f>
        <v>5800</v>
      </c>
      <c r="E388" s="1">
        <v>0</v>
      </c>
      <c r="F388" s="1">
        <v>0</v>
      </c>
      <c r="G388" s="2">
        <f t="shared" si="8"/>
        <v>6385.47678</v>
      </c>
      <c r="H388" s="2">
        <f t="shared" si="9"/>
        <v>6.0000000000400178E-2</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472313.53</v>
      </c>
      <c r="D397" s="1">
        <f>'PR-RAS'!E402</f>
        <v>255118.12</v>
      </c>
      <c r="E397" s="1">
        <v>0</v>
      </c>
      <c r="F397" s="1">
        <v>0</v>
      </c>
      <c r="G397" s="2">
        <f t="shared" si="8"/>
        <v>389089.70892</v>
      </c>
      <c r="H397" s="2">
        <f t="shared" si="9"/>
        <v>0.58999999996740371</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472313.53</v>
      </c>
      <c r="D398" s="1">
        <f>'PR-RAS'!E403</f>
        <v>255118.12</v>
      </c>
      <c r="E398" s="1">
        <v>0</v>
      </c>
      <c r="F398" s="1">
        <v>0</v>
      </c>
      <c r="G398" s="2">
        <f t="shared" si="8"/>
        <v>390072.25869000005</v>
      </c>
      <c r="H398" s="2">
        <f t="shared" si="9"/>
        <v>0.58999999996740371</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582936.19000000006</v>
      </c>
      <c r="D403" s="1">
        <f>'PR-RAS'!E408</f>
        <v>574895.71</v>
      </c>
      <c r="E403" s="1">
        <v>0</v>
      </c>
      <c r="F403" s="1">
        <v>0</v>
      </c>
      <c r="G403" s="2">
        <f t="shared" si="8"/>
        <v>696556.49922</v>
      </c>
      <c r="H403" s="2">
        <f t="shared" si="9"/>
        <v>0.48000000009778887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903035.76</v>
      </c>
      <c r="D405" s="1">
        <f>'PR-RAS'!E410</f>
        <v>1016768.66</v>
      </c>
      <c r="E405" s="1">
        <v>0</v>
      </c>
      <c r="F405" s="1">
        <v>0</v>
      </c>
      <c r="G405" s="2">
        <f t="shared" si="8"/>
        <v>1186375.5243200001</v>
      </c>
      <c r="H405" s="2">
        <f t="shared" si="9"/>
        <v>0.57999999995809048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11130610.780000001</v>
      </c>
      <c r="D407" s="1">
        <f>'PR-RAS'!E412</f>
        <v>11158017.59</v>
      </c>
      <c r="E407" s="1">
        <v>0</v>
      </c>
      <c r="F407" s="1">
        <v>0</v>
      </c>
      <c r="G407" s="2">
        <f t="shared" si="8"/>
        <v>13579338.259760002</v>
      </c>
      <c r="H407" s="2">
        <f t="shared" si="9"/>
        <v>0.62999999895691872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11716585.749999998</v>
      </c>
      <c r="D408" s="1">
        <f>'PR-RAS'!E413</f>
        <v>12534251.359999999</v>
      </c>
      <c r="E408" s="1">
        <v>0</v>
      </c>
      <c r="F408" s="1">
        <v>0</v>
      </c>
      <c r="G408" s="2">
        <f t="shared" si="8"/>
        <v>14971531.007289998</v>
      </c>
      <c r="H408" s="2">
        <f t="shared" si="9"/>
        <v>0.6100000012665987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585974.96999999695</v>
      </c>
      <c r="D410" s="1">
        <f>'PR-RAS'!E415</f>
        <v>1376233.7699999996</v>
      </c>
      <c r="E410" s="1">
        <v>0</v>
      </c>
      <c r="F410" s="1">
        <v>0</v>
      </c>
      <c r="G410" s="2">
        <f t="shared" si="8"/>
        <v>1365422.9865899982</v>
      </c>
      <c r="H410" s="2">
        <f t="shared" si="9"/>
        <v>0.26000000350177288</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2023065.97</v>
      </c>
      <c r="D412" s="1">
        <f>'PR-RAS'!E417</f>
        <v>2609040.94</v>
      </c>
      <c r="E412" s="1">
        <v>0</v>
      </c>
      <c r="F412" s="1">
        <v>0</v>
      </c>
      <c r="G412" s="2">
        <f t="shared" si="8"/>
        <v>2976111.7663499997</v>
      </c>
      <c r="H412" s="2">
        <f t="shared" si="9"/>
        <v>9.0000000083819032E-2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1215196.73</v>
      </c>
      <c r="D413" s="1">
        <f>'PR-RAS'!E418</f>
        <v>1567726.3</v>
      </c>
      <c r="E413" s="1">
        <v>0</v>
      </c>
      <c r="F413" s="1">
        <v>0</v>
      </c>
      <c r="G413" s="2">
        <f t="shared" si="8"/>
        <v>1792467.5239599999</v>
      </c>
      <c r="H413" s="2">
        <f t="shared" si="9"/>
        <v>0.57000000006519258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11130610.780000001</v>
      </c>
      <c r="D633" s="1">
        <f>'PR-RAS'!E639</f>
        <v>11158017.59</v>
      </c>
      <c r="E633" s="1">
        <v>0</v>
      </c>
      <c r="F633" s="1">
        <v>0</v>
      </c>
      <c r="G633" s="2">
        <f t="shared" si="10"/>
        <v>21138280.246720001</v>
      </c>
      <c r="H633" s="2">
        <f t="shared" si="11"/>
        <v>0.62999999895691872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11716585.749999998</v>
      </c>
      <c r="D634" s="1">
        <f>'PR-RAS'!E640</f>
        <v>12534251.359999999</v>
      </c>
      <c r="E634" s="1">
        <v>0</v>
      </c>
      <c r="F634" s="1">
        <v>0</v>
      </c>
      <c r="G634" s="2">
        <f t="shared" si="10"/>
        <v>23284961.001509998</v>
      </c>
      <c r="H634" s="2">
        <f t="shared" si="11"/>
        <v>0.6100000012665987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585974.96999999695</v>
      </c>
      <c r="D636" s="1">
        <f>'PR-RAS'!E642</f>
        <v>1376233.7699999996</v>
      </c>
      <c r="E636" s="1">
        <v>0</v>
      </c>
      <c r="F636" s="1">
        <v>0</v>
      </c>
      <c r="G636" s="2">
        <f t="shared" si="10"/>
        <v>2119910.9938499974</v>
      </c>
      <c r="H636" s="2">
        <f t="shared" si="11"/>
        <v>0.26000000350177288</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2023065.97</v>
      </c>
      <c r="D638" s="1">
        <f>'PR-RAS'!E644</f>
        <v>2609040.94</v>
      </c>
      <c r="E638" s="1">
        <v>0</v>
      </c>
      <c r="F638" s="1">
        <v>0</v>
      </c>
      <c r="G638" s="2">
        <f t="shared" si="10"/>
        <v>4612611.1804499999</v>
      </c>
      <c r="H638" s="2">
        <f t="shared" si="11"/>
        <v>9.0000000083819032E-2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2609040.9399999967</v>
      </c>
      <c r="D640" s="1">
        <f>'PR-RAS'!E646</f>
        <v>3985274.7099999995</v>
      </c>
      <c r="E640" s="1">
        <v>0</v>
      </c>
      <c r="F640" s="1">
        <v>0</v>
      </c>
      <c r="G640" s="2">
        <f t="shared" si="10"/>
        <v>6760358.2400399977</v>
      </c>
      <c r="H640" s="2">
        <f t="shared" si="11"/>
        <v>0.35000000381842256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668.5</v>
      </c>
      <c r="D641" s="1">
        <f>'PR-RAS'!E647</f>
        <v>0</v>
      </c>
      <c r="E641" s="1">
        <v>0</v>
      </c>
      <c r="F641" s="1">
        <v>0</v>
      </c>
      <c r="G641" s="2">
        <f t="shared" si="10"/>
        <v>427.84000000000003</v>
      </c>
      <c r="H641" s="2">
        <f t="shared" si="11"/>
        <v>0.5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59767.92</v>
      </c>
      <c r="D642" s="1">
        <f>'PR-RAS'!E649</f>
        <v>44069.760000000002</v>
      </c>
      <c r="E642" s="1">
        <v>0</v>
      </c>
      <c r="F642" s="1">
        <v>0</v>
      </c>
      <c r="G642" s="2">
        <f t="shared" si="10"/>
        <v>94808.669040000008</v>
      </c>
      <c r="H642" s="2">
        <f t="shared" si="11"/>
        <v>0.31999999999970896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13145714.5</v>
      </c>
      <c r="D643" s="1">
        <f>'PR-RAS'!E650</f>
        <v>13463357.17</v>
      </c>
      <c r="E643" s="1">
        <v>0</v>
      </c>
      <c r="F643" s="1">
        <v>0</v>
      </c>
      <c r="G643" s="2">
        <f t="shared" si="10"/>
        <v>25726499.315280002</v>
      </c>
      <c r="H643" s="2">
        <f t="shared" si="11"/>
        <v>0.66999999992549419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13161412.66</v>
      </c>
      <c r="D644" s="1">
        <f>'PR-RAS'!E651</f>
        <v>13424309.720000001</v>
      </c>
      <c r="E644" s="1">
        <v>0</v>
      </c>
      <c r="F644" s="1">
        <v>0</v>
      </c>
      <c r="G644" s="2">
        <f t="shared" si="10"/>
        <v>25726450.640300002</v>
      </c>
      <c r="H644" s="2">
        <f t="shared" si="11"/>
        <v>0.61999999918043613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44069.759999999776</v>
      </c>
      <c r="D645" s="1">
        <f>'PR-RAS'!E652</f>
        <v>83117.209999999031</v>
      </c>
      <c r="E645" s="1">
        <v>0</v>
      </c>
      <c r="F645" s="1">
        <v>0</v>
      </c>
      <c r="G645" s="2">
        <f t="shared" si="10"/>
        <v>135435.8919199986</v>
      </c>
      <c r="H645" s="2">
        <f t="shared" si="11"/>
        <v>0.44999999925494194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277</v>
      </c>
      <c r="D647" s="1">
        <f>'PR-RAS'!E654</f>
        <v>245</v>
      </c>
      <c r="E647" s="1">
        <v>0</v>
      </c>
      <c r="F647" s="1">
        <v>0</v>
      </c>
      <c r="G647" s="2">
        <f t="shared" si="10"/>
        <v>495.48200000000003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295</v>
      </c>
      <c r="D649" s="1">
        <f>'PR-RAS'!E656</f>
        <v>255</v>
      </c>
      <c r="E649" s="1">
        <v>0</v>
      </c>
      <c r="F649" s="1">
        <v>0</v>
      </c>
      <c r="G649" s="2">
        <f t="shared" si="10"/>
        <v>521.64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212502.17</v>
      </c>
      <c r="D662" s="1">
        <f>'PR-RAS'!E669</f>
        <v>65934.899999999994</v>
      </c>
      <c r="E662" s="1">
        <v>0</v>
      </c>
      <c r="F662" s="1">
        <v>0</v>
      </c>
      <c r="G662" s="2">
        <f t="shared" si="10"/>
        <v>227629.87216999999</v>
      </c>
      <c r="H662" s="2">
        <f t="shared" si="11"/>
        <v>0.27000000001862645</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24311.5</v>
      </c>
      <c r="D671" s="1">
        <f>'PR-RAS'!E678</f>
        <v>0</v>
      </c>
      <c r="E671" s="1">
        <v>0</v>
      </c>
      <c r="F671" s="1">
        <v>0</v>
      </c>
      <c r="G671" s="2">
        <f t="shared" si="10"/>
        <v>16288.705000000002</v>
      </c>
      <c r="H671" s="2">
        <f t="shared" si="11"/>
        <v>0.5</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167283.44</v>
      </c>
      <c r="D691" s="1">
        <f>'PR-RAS'!E698</f>
        <v>0</v>
      </c>
      <c r="E691" s="1">
        <v>0</v>
      </c>
      <c r="F691" s="1">
        <v>0</v>
      </c>
      <c r="G691" s="2">
        <f t="shared" si="10"/>
        <v>115425.57359999999</v>
      </c>
      <c r="H691" s="2">
        <f t="shared" si="11"/>
        <v>0.44000000000232831</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204971.6</v>
      </c>
      <c r="D703" s="1">
        <f>'PR-RAS'!E710</f>
        <v>245657.23</v>
      </c>
      <c r="E703" s="1">
        <v>0</v>
      </c>
      <c r="F703" s="1">
        <v>0</v>
      </c>
      <c r="G703" s="2">
        <f t="shared" si="10"/>
        <v>488792.81412</v>
      </c>
      <c r="H703" s="2">
        <f t="shared" si="11"/>
        <v>0.63000000000465661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19056.53</v>
      </c>
      <c r="D705" s="1">
        <f>'PR-RAS'!E712</f>
        <v>14089.48</v>
      </c>
      <c r="E705" s="1">
        <v>0</v>
      </c>
      <c r="F705" s="1">
        <v>0</v>
      </c>
      <c r="G705" s="2">
        <f t="shared" si="10"/>
        <v>33253.784959999997</v>
      </c>
      <c r="H705" s="2">
        <f t="shared" si="11"/>
        <v>0.9500000000007276</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11205.77</v>
      </c>
      <c r="D709" s="1">
        <f>'PR-RAS'!E716</f>
        <v>11651.04</v>
      </c>
      <c r="E709" s="1">
        <v>0</v>
      </c>
      <c r="F709" s="1">
        <v>0</v>
      </c>
      <c r="G709" s="2">
        <f t="shared" si="10"/>
        <v>24431.557800000002</v>
      </c>
      <c r="H709" s="2">
        <f t="shared" si="11"/>
        <v>0.27000000000043656</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13635.4</v>
      </c>
      <c r="D710" s="1">
        <f>'PR-RAS'!E717</f>
        <v>7504.48</v>
      </c>
      <c r="E710" s="1">
        <v>0</v>
      </c>
      <c r="F710" s="1">
        <v>0</v>
      </c>
      <c r="G710" s="2">
        <f t="shared" si="10"/>
        <v>20308.85124</v>
      </c>
      <c r="H710" s="2">
        <f t="shared" si="11"/>
        <v>0.87999999999919964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260294.63</v>
      </c>
      <c r="D711" s="1">
        <f>'PR-RAS'!E718</f>
        <v>246351.47</v>
      </c>
      <c r="E711" s="1">
        <v>0</v>
      </c>
      <c r="F711" s="1">
        <v>0</v>
      </c>
      <c r="G711" s="2">
        <f t="shared" si="10"/>
        <v>534628.27470000007</v>
      </c>
      <c r="H711" s="2">
        <f t="shared" si="11"/>
        <v>0.83999999999650754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721.4</v>
      </c>
      <c r="D713" s="1">
        <f>'PR-RAS'!E720</f>
        <v>646.76</v>
      </c>
      <c r="E713" s="1">
        <v>0</v>
      </c>
      <c r="F713" s="1">
        <v>0</v>
      </c>
      <c r="G713" s="2">
        <f t="shared" si="10"/>
        <v>1434.6230399999999</v>
      </c>
      <c r="H713" s="2">
        <f t="shared" si="11"/>
        <v>0.63999999999998636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240568.8</v>
      </c>
      <c r="D715" s="1">
        <f>'PR-RAS'!E722</f>
        <v>221639.61</v>
      </c>
      <c r="E715" s="1">
        <v>0</v>
      </c>
      <c r="F715" s="1">
        <v>0</v>
      </c>
      <c r="G715" s="2">
        <f t="shared" si="10"/>
        <v>488267.48628000001</v>
      </c>
      <c r="H715" s="2">
        <f t="shared" si="11"/>
        <v>0.59000000002561137</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8835.0499999999993</v>
      </c>
      <c r="D718" s="1">
        <f>'PR-RAS'!E725</f>
        <v>8624.52</v>
      </c>
      <c r="E718" s="1">
        <v>0</v>
      </c>
      <c r="F718" s="1">
        <v>0</v>
      </c>
      <c r="G718" s="2">
        <f t="shared" si="10"/>
        <v>18702.292529999999</v>
      </c>
      <c r="H718" s="2">
        <f t="shared" si="11"/>
        <v>0.52999999999883585</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3477.7</v>
      </c>
      <c r="D719" s="1">
        <f>'PR-RAS'!E726</f>
        <v>2714.97</v>
      </c>
      <c r="E719" s="1">
        <v>0</v>
      </c>
      <c r="F719" s="1">
        <v>0</v>
      </c>
      <c r="G719" s="2">
        <f t="shared" si="10"/>
        <v>6395.6855199999991</v>
      </c>
      <c r="H719" s="2">
        <f t="shared" si="11"/>
        <v>0.33000000000038199</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6255106.9600000009</v>
      </c>
      <c r="D984" s="6">
        <f>BILANCA!E6</f>
        <v>6939768.1400000006</v>
      </c>
      <c r="E984" s="6">
        <v>0</v>
      </c>
      <c r="F984" s="6">
        <v>0</v>
      </c>
      <c r="G984" s="7">
        <f t="shared" ref="G984:G1241" si="22">B984/1000*C984+B984/500*D984</f>
        <v>20134.643240000005</v>
      </c>
      <c r="H984" s="7">
        <f t="shared" si="19"/>
        <v>0.17999999970197678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4938912.3800000008</v>
      </c>
      <c r="D985" s="1">
        <f>BILANCA!E7</f>
        <v>5217168.07</v>
      </c>
      <c r="E985" s="1">
        <v>0</v>
      </c>
      <c r="F985" s="1">
        <v>0</v>
      </c>
      <c r="G985" s="2">
        <f t="shared" si="22"/>
        <v>30746.497040000002</v>
      </c>
      <c r="H985" s="2">
        <f t="shared" si="19"/>
        <v>0.45000000111758709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287253.51999999996</v>
      </c>
      <c r="D986" s="1">
        <f>BILANCA!E8</f>
        <v>290101.63999999996</v>
      </c>
      <c r="E986" s="1">
        <v>0</v>
      </c>
      <c r="F986" s="1">
        <v>0</v>
      </c>
      <c r="G986" s="2">
        <f t="shared" si="22"/>
        <v>2602.3703999999998</v>
      </c>
      <c r="H986" s="2">
        <f t="shared" si="19"/>
        <v>0.84000000008381903</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264498.55</v>
      </c>
      <c r="D987" s="1">
        <f>BILANCA!E9</f>
        <v>264498.55</v>
      </c>
      <c r="E987" s="1">
        <v>0</v>
      </c>
      <c r="F987" s="1">
        <v>0</v>
      </c>
      <c r="G987" s="2">
        <f t="shared" si="22"/>
        <v>3173.9825999999994</v>
      </c>
      <c r="H987" s="2">
        <f t="shared" si="19"/>
        <v>0.90000000002328306</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41847.660000000003</v>
      </c>
      <c r="D988" s="1">
        <f>BILANCA!E10</f>
        <v>45222.66</v>
      </c>
      <c r="E988" s="1">
        <v>0</v>
      </c>
      <c r="F988" s="1">
        <v>0</v>
      </c>
      <c r="G988" s="2">
        <f t="shared" si="22"/>
        <v>661.46490000000006</v>
      </c>
      <c r="H988" s="2">
        <f t="shared" si="19"/>
        <v>0.67999999999301508</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19092.689999999999</v>
      </c>
      <c r="D989" s="1">
        <f>BILANCA!E11</f>
        <v>19619.57</v>
      </c>
      <c r="E989" s="1">
        <v>0</v>
      </c>
      <c r="F989" s="1">
        <v>0</v>
      </c>
      <c r="G989" s="2">
        <f t="shared" si="22"/>
        <v>349.99098000000004</v>
      </c>
      <c r="H989" s="2">
        <f t="shared" si="19"/>
        <v>0.74000000000160071</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4499292.3500000015</v>
      </c>
      <c r="D990" s="1">
        <f>BILANCA!E12</f>
        <v>4688641.0500000007</v>
      </c>
      <c r="E990" s="1">
        <v>0</v>
      </c>
      <c r="F990" s="1">
        <v>0</v>
      </c>
      <c r="G990" s="2">
        <f t="shared" si="22"/>
        <v>97136.021150000015</v>
      </c>
      <c r="H990" s="2">
        <f t="shared" si="19"/>
        <v>0.40000000223517418</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4101142.6600000011</v>
      </c>
      <c r="D991" s="1">
        <f>BILANCA!E13</f>
        <v>4253246.1500000004</v>
      </c>
      <c r="E991" s="1">
        <v>0</v>
      </c>
      <c r="F991" s="1">
        <v>0</v>
      </c>
      <c r="G991" s="2">
        <f t="shared" si="22"/>
        <v>100861.07968000002</v>
      </c>
      <c r="H991" s="2">
        <f t="shared" si="19"/>
        <v>0.48999999929219484</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114123.57</v>
      </c>
      <c r="D992" s="1">
        <f>BILANCA!E14</f>
        <v>114123.57</v>
      </c>
      <c r="E992" s="1">
        <v>0</v>
      </c>
      <c r="F992" s="1">
        <v>0</v>
      </c>
      <c r="G992" s="2">
        <f t="shared" si="22"/>
        <v>3081.3363899999999</v>
      </c>
      <c r="H992" s="2">
        <f t="shared" si="19"/>
        <v>0.85999999998603016</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7940577.4199999999</v>
      </c>
      <c r="D993" s="1">
        <f>BILANCA!E15</f>
        <v>8195696.5199999996</v>
      </c>
      <c r="E993" s="1">
        <v>0</v>
      </c>
      <c r="F993" s="1">
        <v>0</v>
      </c>
      <c r="G993" s="2">
        <f t="shared" si="22"/>
        <v>243319.7046</v>
      </c>
      <c r="H993" s="2">
        <f t="shared" si="19"/>
        <v>0.90000000037252903</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3993.94</v>
      </c>
      <c r="D994" s="1">
        <f>BILANCA!E16</f>
        <v>3993.94</v>
      </c>
      <c r="E994" s="1">
        <v>0</v>
      </c>
      <c r="F994" s="1">
        <v>0</v>
      </c>
      <c r="G994" s="2">
        <f t="shared" si="22"/>
        <v>131.80002000000002</v>
      </c>
      <c r="H994" s="2">
        <f t="shared" si="19"/>
        <v>0.11999999999989086</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91549.73</v>
      </c>
      <c r="D995" s="1">
        <f>BILANCA!E17</f>
        <v>91549.73</v>
      </c>
      <c r="E995" s="1">
        <v>0</v>
      </c>
      <c r="F995" s="1">
        <v>0</v>
      </c>
      <c r="G995" s="2">
        <f t="shared" si="22"/>
        <v>3295.7902799999997</v>
      </c>
      <c r="H995" s="2">
        <f t="shared" si="19"/>
        <v>0.54000000000814907</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4049102</v>
      </c>
      <c r="D996" s="1">
        <f>BILANCA!E18</f>
        <v>4152117.61</v>
      </c>
      <c r="E996" s="1">
        <v>0</v>
      </c>
      <c r="F996" s="1">
        <v>0</v>
      </c>
      <c r="G996" s="2">
        <f t="shared" si="22"/>
        <v>160593.38386</v>
      </c>
      <c r="H996" s="2">
        <f t="shared" si="19"/>
        <v>0.39000000013038516</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304426</v>
      </c>
      <c r="D997" s="1">
        <f>BILANCA!E19</f>
        <v>366698.28000000026</v>
      </c>
      <c r="E997" s="1">
        <v>0</v>
      </c>
      <c r="F997" s="1">
        <v>0</v>
      </c>
      <c r="G997" s="2">
        <f t="shared" si="22"/>
        <v>14529.515840000007</v>
      </c>
      <c r="H997" s="2">
        <f t="shared" si="19"/>
        <v>0.28000000026077032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611494.51</v>
      </c>
      <c r="D998" s="1">
        <f>BILANCA!E20</f>
        <v>670969.51</v>
      </c>
      <c r="E998" s="1">
        <v>0</v>
      </c>
      <c r="F998" s="1">
        <v>0</v>
      </c>
      <c r="G998" s="2">
        <f t="shared" si="22"/>
        <v>29301.502949999998</v>
      </c>
      <c r="H998" s="2">
        <f t="shared" si="19"/>
        <v>0.97999999998137355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10301.799999999999</v>
      </c>
      <c r="D999" s="1">
        <f>BILANCA!E21</f>
        <v>10301.799999999999</v>
      </c>
      <c r="E999" s="1">
        <v>0</v>
      </c>
      <c r="F999" s="1">
        <v>0</v>
      </c>
      <c r="G999" s="2">
        <f t="shared" si="22"/>
        <v>494.4864</v>
      </c>
      <c r="H999" s="2">
        <f t="shared" si="19"/>
        <v>0.40000000000145519</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214747.81</v>
      </c>
      <c r="D1000" s="1">
        <f>BILANCA!E22</f>
        <v>237078.82</v>
      </c>
      <c r="E1000" s="1">
        <v>0</v>
      </c>
      <c r="F1000" s="1">
        <v>0</v>
      </c>
      <c r="G1000" s="2">
        <f t="shared" si="22"/>
        <v>11711.392650000002</v>
      </c>
      <c r="H1000" s="2">
        <f t="shared" si="19"/>
        <v>0.36999999999534339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1504737.88</v>
      </c>
      <c r="D1001" s="1">
        <f>BILANCA!E23</f>
        <v>1742621.98</v>
      </c>
      <c r="E1001" s="1">
        <v>0</v>
      </c>
      <c r="F1001" s="1">
        <v>0</v>
      </c>
      <c r="G1001" s="2">
        <f t="shared" si="22"/>
        <v>89819.673119999992</v>
      </c>
      <c r="H1001" s="2">
        <f t="shared" si="19"/>
        <v>0.14000000013038516</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2812.57</v>
      </c>
      <c r="D1002" s="1">
        <f>BILANCA!E24</f>
        <v>2812.57</v>
      </c>
      <c r="E1002" s="1">
        <v>0</v>
      </c>
      <c r="F1002" s="1">
        <v>0</v>
      </c>
      <c r="G1002" s="2">
        <f t="shared" si="22"/>
        <v>160.31649000000002</v>
      </c>
      <c r="H1002" s="2">
        <f t="shared" si="19"/>
        <v>0.85999999999967258</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24940.1</v>
      </c>
      <c r="D1004" s="1">
        <f>BILANCA!E26</f>
        <v>24940.1</v>
      </c>
      <c r="E1004" s="1">
        <v>0</v>
      </c>
      <c r="F1004" s="1">
        <v>0</v>
      </c>
      <c r="G1004" s="2">
        <f t="shared" si="22"/>
        <v>1571.2263000000003</v>
      </c>
      <c r="H1004" s="2">
        <f t="shared" si="19"/>
        <v>0.19999999999708962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2064608.67</v>
      </c>
      <c r="D1006" s="1">
        <f>BILANCA!E28</f>
        <v>2322026.5</v>
      </c>
      <c r="E1006" s="1">
        <v>0</v>
      </c>
      <c r="F1006" s="1">
        <v>0</v>
      </c>
      <c r="G1006" s="2">
        <f t="shared" si="22"/>
        <v>154299.21841</v>
      </c>
      <c r="H1006" s="2">
        <f t="shared" si="19"/>
        <v>0.83000000007450581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84645.239999999991</v>
      </c>
      <c r="D1007" s="1">
        <f>BILANCA!E29</f>
        <v>58593.469999999972</v>
      </c>
      <c r="E1007" s="1">
        <v>0</v>
      </c>
      <c r="F1007" s="1">
        <v>0</v>
      </c>
      <c r="G1007" s="2">
        <f t="shared" si="22"/>
        <v>4843.9723199999989</v>
      </c>
      <c r="H1007" s="2">
        <f t="shared" si="19"/>
        <v>0.7099999999627471</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1230187.45</v>
      </c>
      <c r="D1008" s="1">
        <f>BILANCA!E30</f>
        <v>411438.1</v>
      </c>
      <c r="E1008" s="1">
        <v>0</v>
      </c>
      <c r="F1008" s="1">
        <v>0</v>
      </c>
      <c r="G1008" s="2">
        <f t="shared" si="22"/>
        <v>51326.591249999998</v>
      </c>
      <c r="H1008" s="2">
        <f t="shared" si="19"/>
        <v>0.54999999993015081</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1145542.21</v>
      </c>
      <c r="D1012" s="1">
        <f>BILANCA!E34</f>
        <v>352844.63</v>
      </c>
      <c r="E1012" s="1">
        <v>0</v>
      </c>
      <c r="F1012" s="1">
        <v>0</v>
      </c>
      <c r="G1012" s="2">
        <f t="shared" si="22"/>
        <v>53685.712630000009</v>
      </c>
      <c r="H1012" s="2">
        <f t="shared" si="19"/>
        <v>0.57999999995809048</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36.150000000000006</v>
      </c>
      <c r="D1013" s="1">
        <f>BILANCA!E35</f>
        <v>36.240000000000009</v>
      </c>
      <c r="E1013" s="1">
        <v>0</v>
      </c>
      <c r="F1013" s="1">
        <v>0</v>
      </c>
      <c r="G1013" s="2">
        <f t="shared" si="22"/>
        <v>3.2589000000000006</v>
      </c>
      <c r="H1013" s="2">
        <f t="shared" si="19"/>
        <v>0.39000000000001478</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240.09</v>
      </c>
      <c r="D1014" s="1">
        <f>BILANCA!E36</f>
        <v>240.09</v>
      </c>
      <c r="E1014" s="1">
        <v>0</v>
      </c>
      <c r="F1014" s="1">
        <v>0</v>
      </c>
      <c r="G1014" s="2">
        <f t="shared" si="22"/>
        <v>22.32837</v>
      </c>
      <c r="H1014" s="2">
        <f t="shared" si="19"/>
        <v>0.18000000000000682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35.71</v>
      </c>
      <c r="D1015" s="1">
        <f>BILANCA!E37</f>
        <v>35.71</v>
      </c>
      <c r="E1015" s="1">
        <v>0</v>
      </c>
      <c r="F1015" s="1">
        <v>0</v>
      </c>
      <c r="G1015" s="2">
        <f t="shared" si="22"/>
        <v>3.4281600000000001</v>
      </c>
      <c r="H1015" s="2">
        <f t="shared" si="19"/>
        <v>0.57999999999999829</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239.65</v>
      </c>
      <c r="D1018" s="1">
        <f>BILANCA!E40</f>
        <v>239.56</v>
      </c>
      <c r="E1018" s="1">
        <v>0</v>
      </c>
      <c r="F1018" s="1">
        <v>0</v>
      </c>
      <c r="G1018" s="2">
        <f t="shared" si="22"/>
        <v>25.156950000000002</v>
      </c>
      <c r="H1018" s="2">
        <f t="shared" si="19"/>
        <v>0.78999999999999204</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9042.3000000000029</v>
      </c>
      <c r="D1023" s="1">
        <f>BILANCA!E45</f>
        <v>10066.909999999996</v>
      </c>
      <c r="E1023" s="1">
        <v>0</v>
      </c>
      <c r="F1023" s="1">
        <v>0</v>
      </c>
      <c r="G1023" s="2">
        <f t="shared" si="22"/>
        <v>1167.0447999999997</v>
      </c>
      <c r="H1023" s="2">
        <f t="shared" si="19"/>
        <v>0.39000000000669388</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49432.82</v>
      </c>
      <c r="D1025" s="1">
        <f>BILANCA!E47</f>
        <v>55232.82</v>
      </c>
      <c r="E1025" s="1">
        <v>0</v>
      </c>
      <c r="F1025" s="1">
        <v>0</v>
      </c>
      <c r="G1025" s="2">
        <f t="shared" si="22"/>
        <v>6715.7353199999998</v>
      </c>
      <c r="H1025" s="2">
        <f t="shared" si="19"/>
        <v>0.36000000000058208</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40390.519999999997</v>
      </c>
      <c r="D1028" s="1">
        <f>BILANCA!E50</f>
        <v>45165.91</v>
      </c>
      <c r="E1028" s="1">
        <v>0</v>
      </c>
      <c r="F1028" s="1">
        <v>0</v>
      </c>
      <c r="G1028" s="2">
        <f t="shared" si="22"/>
        <v>5882.5052999999998</v>
      </c>
      <c r="H1028" s="2">
        <f t="shared" si="19"/>
        <v>0.56999999999970896</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118096.08</v>
      </c>
      <c r="D1032" s="1">
        <f>BILANCA!E54</f>
        <v>123949.8</v>
      </c>
      <c r="E1032" s="1">
        <v>0</v>
      </c>
      <c r="F1032" s="1">
        <v>0</v>
      </c>
      <c r="G1032" s="2">
        <f t="shared" si="22"/>
        <v>17933.78832</v>
      </c>
      <c r="H1032" s="2">
        <f t="shared" si="19"/>
        <v>0.27999999999883585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118096.08</v>
      </c>
      <c r="D1033" s="1">
        <f>BILANCA!E55</f>
        <v>123949.8</v>
      </c>
      <c r="E1033" s="1">
        <v>0</v>
      </c>
      <c r="F1033" s="1">
        <v>0</v>
      </c>
      <c r="G1033" s="2">
        <f t="shared" si="22"/>
        <v>18299.784</v>
      </c>
      <c r="H1033" s="2">
        <f t="shared" si="19"/>
        <v>0.27999999999883585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152366.51</v>
      </c>
      <c r="D1041" s="1">
        <f>BILANCA!E63</f>
        <v>238425.38</v>
      </c>
      <c r="E1041" s="1">
        <v>0</v>
      </c>
      <c r="F1041" s="1">
        <v>0</v>
      </c>
      <c r="G1041" s="2">
        <f t="shared" si="22"/>
        <v>36494.60166</v>
      </c>
      <c r="H1041" s="2">
        <f t="shared" si="19"/>
        <v>0.86999999999534339</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152366.51</v>
      </c>
      <c r="D1045" s="1">
        <f>BILANCA!E67</f>
        <v>238425.38</v>
      </c>
      <c r="E1045" s="1">
        <v>0</v>
      </c>
      <c r="F1045" s="1">
        <v>0</v>
      </c>
      <c r="G1045" s="2">
        <f t="shared" si="22"/>
        <v>39011.470740000004</v>
      </c>
      <c r="H1045" s="2">
        <f t="shared" si="19"/>
        <v>0.86999999999534339</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1316194.5799999998</v>
      </c>
      <c r="D1046" s="1">
        <f>BILANCA!E68</f>
        <v>1722600.0699999998</v>
      </c>
      <c r="E1046" s="1">
        <v>0</v>
      </c>
      <c r="F1046" s="1">
        <v>0</v>
      </c>
      <c r="G1046" s="2">
        <f t="shared" si="22"/>
        <v>299967.86735999997</v>
      </c>
      <c r="H1046" s="2">
        <f t="shared" si="19"/>
        <v>0.48999999999068677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44069.760000000002</v>
      </c>
      <c r="D1047" s="1">
        <f>BILANCA!E69</f>
        <v>83117.210000000006</v>
      </c>
      <c r="E1047" s="1">
        <v>0</v>
      </c>
      <c r="F1047" s="1">
        <v>0</v>
      </c>
      <c r="G1047" s="2">
        <f t="shared" si="22"/>
        <v>13459.467520000002</v>
      </c>
      <c r="H1047" s="2">
        <f t="shared" si="19"/>
        <v>0.45000000000436557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44069.760000000002</v>
      </c>
      <c r="D1048" s="1">
        <f>BILANCA!E70</f>
        <v>83117.210000000006</v>
      </c>
      <c r="E1048" s="1">
        <v>0</v>
      </c>
      <c r="F1048" s="1">
        <v>0</v>
      </c>
      <c r="G1048" s="2">
        <f t="shared" si="22"/>
        <v>13669.771700000001</v>
      </c>
      <c r="H1048" s="2">
        <f t="shared" si="19"/>
        <v>0.45000000000436557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44069.760000000002</v>
      </c>
      <c r="D1050" s="1">
        <f>BILANCA!E72</f>
        <v>83117.210000000006</v>
      </c>
      <c r="E1050" s="1">
        <v>0</v>
      </c>
      <c r="F1050" s="1">
        <v>0</v>
      </c>
      <c r="G1050" s="2">
        <f t="shared" si="22"/>
        <v>14090.380060000003</v>
      </c>
      <c r="H1050" s="2">
        <f t="shared" si="19"/>
        <v>0.45000000000436557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27600.39</v>
      </c>
      <c r="D1056" s="1">
        <f>BILANCA!E78</f>
        <v>24110.43</v>
      </c>
      <c r="E1056" s="1">
        <v>0</v>
      </c>
      <c r="F1056" s="1">
        <v>0</v>
      </c>
      <c r="G1056" s="2">
        <f t="shared" si="22"/>
        <v>5534.9512500000001</v>
      </c>
      <c r="H1056" s="2">
        <f t="shared" si="19"/>
        <v>0.81999999999970896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873.67</v>
      </c>
      <c r="D1061" s="1">
        <f>BILANCA!E83</f>
        <v>1173.67</v>
      </c>
      <c r="E1061" s="1">
        <v>0</v>
      </c>
      <c r="F1061" s="1">
        <v>0</v>
      </c>
      <c r="G1061" s="2">
        <f t="shared" si="22"/>
        <v>251.23878000000002</v>
      </c>
      <c r="H1061" s="2">
        <f t="shared" si="19"/>
        <v>0.65999999999996817</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14365.82</v>
      </c>
      <c r="D1062" s="1">
        <f>BILANCA!E84</f>
        <v>17355.55</v>
      </c>
      <c r="E1062" s="1">
        <v>0</v>
      </c>
      <c r="F1062" s="1">
        <v>0</v>
      </c>
      <c r="G1062" s="2">
        <f t="shared" si="22"/>
        <v>3877.0766800000001</v>
      </c>
      <c r="H1062" s="2">
        <f t="shared" si="19"/>
        <v>0.63000000000101863</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12360.9</v>
      </c>
      <c r="D1064" s="1">
        <f>BILANCA!E86</f>
        <v>5581.21</v>
      </c>
      <c r="E1064" s="1">
        <v>0</v>
      </c>
      <c r="F1064" s="1">
        <v>0</v>
      </c>
      <c r="G1064" s="2">
        <f t="shared" si="22"/>
        <v>1905.3889199999999</v>
      </c>
      <c r="H1064" s="2">
        <f t="shared" si="19"/>
        <v>0.31000000000040018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1243855.93</v>
      </c>
      <c r="D1124" s="1">
        <f>BILANCA!E146</f>
        <v>1615372.43</v>
      </c>
      <c r="E1124" s="1">
        <v>0</v>
      </c>
      <c r="F1124" s="1">
        <v>0</v>
      </c>
      <c r="G1124" s="2">
        <f t="shared" si="22"/>
        <v>630918.71138999995</v>
      </c>
      <c r="H1124" s="2">
        <f t="shared" si="23"/>
        <v>0.5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24295.46</v>
      </c>
      <c r="D1137" s="1">
        <f>BILANCA!E159</f>
        <v>40878.1</v>
      </c>
      <c r="E1137" s="1">
        <v>0</v>
      </c>
      <c r="F1137" s="1">
        <v>0</v>
      </c>
      <c r="G1137" s="2">
        <f t="shared" si="22"/>
        <v>16331.95564</v>
      </c>
      <c r="H1137" s="2">
        <f t="shared" si="23"/>
        <v>0.55999999999767169</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41447.18</v>
      </c>
      <c r="D1138" s="1">
        <f>BILANCA!E160</f>
        <v>60139.65</v>
      </c>
      <c r="E1138" s="1">
        <v>0</v>
      </c>
      <c r="F1138" s="1">
        <v>0</v>
      </c>
      <c r="G1138" s="2">
        <f t="shared" si="22"/>
        <v>25067.6044</v>
      </c>
      <c r="H1138" s="2">
        <f t="shared" si="23"/>
        <v>0.52999999999883585</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1178113.29</v>
      </c>
      <c r="D1139" s="1">
        <f>BILANCA!E161</f>
        <v>1514354.68</v>
      </c>
      <c r="E1139" s="1">
        <v>0</v>
      </c>
      <c r="F1139" s="1">
        <v>0</v>
      </c>
      <c r="G1139" s="2">
        <f t="shared" si="22"/>
        <v>656264.3334</v>
      </c>
      <c r="H1139" s="2">
        <f t="shared" si="23"/>
        <v>0.61000000010244548</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668.5</v>
      </c>
      <c r="D1148" s="1">
        <f>BILANCA!E170</f>
        <v>0</v>
      </c>
      <c r="E1148" s="1">
        <v>0</v>
      </c>
      <c r="F1148" s="1">
        <v>0</v>
      </c>
      <c r="G1148" s="2">
        <f t="shared" si="22"/>
        <v>110.30250000000001</v>
      </c>
      <c r="H1148" s="2">
        <f t="shared" si="23"/>
        <v>0.5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668.5</v>
      </c>
      <c r="D1149" s="1">
        <f>BILANCA!E171</f>
        <v>0</v>
      </c>
      <c r="E1149" s="1">
        <v>0</v>
      </c>
      <c r="F1149" s="1">
        <v>0</v>
      </c>
      <c r="G1149" s="2">
        <f t="shared" si="22"/>
        <v>110.971</v>
      </c>
      <c r="H1149" s="2">
        <f t="shared" si="23"/>
        <v>0.5</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6255106.96</v>
      </c>
      <c r="D1152" s="1">
        <f>BILANCA!E175</f>
        <v>6939768.1399999997</v>
      </c>
      <c r="E1152" s="1">
        <v>0</v>
      </c>
      <c r="F1152" s="1">
        <v>0</v>
      </c>
      <c r="G1152" s="2">
        <f t="shared" si="22"/>
        <v>3402754.70756</v>
      </c>
      <c r="H1152" s="2">
        <f t="shared" si="23"/>
        <v>0.17999999970197678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2862405.2800000003</v>
      </c>
      <c r="D1153" s="1">
        <f>BILANCA!E176</f>
        <v>4378573.84</v>
      </c>
      <c r="E1153" s="1">
        <v>0</v>
      </c>
      <c r="F1153" s="1">
        <v>0</v>
      </c>
      <c r="G1153" s="2">
        <f t="shared" si="22"/>
        <v>1975324.0032000002</v>
      </c>
      <c r="H1153" s="2">
        <f t="shared" si="23"/>
        <v>0.44000000040978193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2837722.5400000005</v>
      </c>
      <c r="D1154" s="1">
        <f>BILANCA!E177</f>
        <v>4320005.95</v>
      </c>
      <c r="E1154" s="1">
        <v>0</v>
      </c>
      <c r="F1154" s="1">
        <v>0</v>
      </c>
      <c r="G1154" s="2">
        <f t="shared" si="22"/>
        <v>1962692.5892400001</v>
      </c>
      <c r="H1154" s="2">
        <f t="shared" si="23"/>
        <v>0.50999999931082129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661879.6</v>
      </c>
      <c r="D1155" s="1">
        <f>BILANCA!E178</f>
        <v>673491.4</v>
      </c>
      <c r="E1155" s="1">
        <v>0</v>
      </c>
      <c r="F1155" s="1">
        <v>0</v>
      </c>
      <c r="G1155" s="2">
        <f t="shared" si="22"/>
        <v>345524.33279999997</v>
      </c>
      <c r="H1155" s="2">
        <f t="shared" si="23"/>
        <v>0.80000000004656613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2139808.83</v>
      </c>
      <c r="D1156" s="1">
        <f>BILANCA!E179</f>
        <v>3620761.14</v>
      </c>
      <c r="E1156" s="1">
        <v>0</v>
      </c>
      <c r="F1156" s="1">
        <v>0</v>
      </c>
      <c r="G1156" s="2">
        <f t="shared" si="22"/>
        <v>1622970.2820299999</v>
      </c>
      <c r="H1156" s="2">
        <f t="shared" si="23"/>
        <v>0.31000000005587935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7247.41</v>
      </c>
      <c r="D1157" s="1">
        <f>BILANCA!E180</f>
        <v>7424.44</v>
      </c>
      <c r="E1157" s="1">
        <v>0</v>
      </c>
      <c r="F1157" s="1">
        <v>0</v>
      </c>
      <c r="G1157" s="2">
        <f t="shared" si="22"/>
        <v>3844.7544599999992</v>
      </c>
      <c r="H1157" s="2">
        <f t="shared" si="23"/>
        <v>0.8499999999994543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7247.41</v>
      </c>
      <c r="D1160" s="1">
        <f>BILANCA!E183</f>
        <v>7424.44</v>
      </c>
      <c r="E1160" s="1">
        <v>0</v>
      </c>
      <c r="F1160" s="1">
        <v>0</v>
      </c>
      <c r="G1160" s="2">
        <f t="shared" si="22"/>
        <v>3911.0433299999995</v>
      </c>
      <c r="H1160" s="2">
        <f t="shared" si="23"/>
        <v>0.8499999999994543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102.38</v>
      </c>
      <c r="D1164" s="1">
        <f>BILANCA!E187</f>
        <v>0</v>
      </c>
      <c r="E1164" s="1">
        <v>0</v>
      </c>
      <c r="F1164" s="1">
        <v>0</v>
      </c>
      <c r="G1164" s="2">
        <f t="shared" si="22"/>
        <v>18.53078</v>
      </c>
      <c r="H1164" s="2">
        <f t="shared" si="23"/>
        <v>0.37999999999999545</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28684.32</v>
      </c>
      <c r="D1165" s="1">
        <f>BILANCA!E188</f>
        <v>18328.97</v>
      </c>
      <c r="E1165" s="1">
        <v>0</v>
      </c>
      <c r="F1165" s="1">
        <v>0</v>
      </c>
      <c r="G1165" s="2">
        <f t="shared" si="22"/>
        <v>11892.29132</v>
      </c>
      <c r="H1165" s="2">
        <f t="shared" si="23"/>
        <v>0.34999999999854481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24668.34</v>
      </c>
      <c r="D1166" s="1">
        <f>BILANCA!E189</f>
        <v>58567.89</v>
      </c>
      <c r="E1166" s="1">
        <v>0</v>
      </c>
      <c r="F1166" s="1">
        <v>0</v>
      </c>
      <c r="G1166" s="2">
        <f t="shared" si="22"/>
        <v>25950.15396</v>
      </c>
      <c r="H1166" s="2">
        <f t="shared" si="23"/>
        <v>0.4500000000007276</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14.4</v>
      </c>
      <c r="D1211" s="1">
        <f>BILANCA!E234</f>
        <v>0</v>
      </c>
      <c r="E1211" s="1">
        <v>0</v>
      </c>
      <c r="F1211" s="1">
        <v>0</v>
      </c>
      <c r="G1211" s="2">
        <f t="shared" si="22"/>
        <v>3.2832000000000003</v>
      </c>
      <c r="H1211" s="2">
        <f t="shared" si="23"/>
        <v>0.40000000000000036</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14.4</v>
      </c>
      <c r="D1213" s="1">
        <f>BILANCA!E236</f>
        <v>0</v>
      </c>
      <c r="E1213" s="1">
        <v>0</v>
      </c>
      <c r="F1213" s="1">
        <v>0</v>
      </c>
      <c r="G1213" s="2">
        <f t="shared" si="22"/>
        <v>3.3120000000000003</v>
      </c>
      <c r="H1213" s="2">
        <f t="shared" si="23"/>
        <v>0.40000000000000036</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3392701.6799999997</v>
      </c>
      <c r="D1214" s="1">
        <f>BILANCA!E237</f>
        <v>2561194.2999999998</v>
      </c>
      <c r="E1214" s="1">
        <v>0</v>
      </c>
      <c r="F1214" s="1">
        <v>0</v>
      </c>
      <c r="G1214" s="2">
        <f t="shared" si="22"/>
        <v>1966985.8546799999</v>
      </c>
      <c r="H1214" s="2">
        <f t="shared" si="23"/>
        <v>0.62000000011175871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4786545.8899999997</v>
      </c>
      <c r="D1215" s="1">
        <f>BILANCA!E238</f>
        <v>4978742.71</v>
      </c>
      <c r="E1215" s="1">
        <v>0</v>
      </c>
      <c r="F1215" s="1">
        <v>0</v>
      </c>
      <c r="G1215" s="2">
        <f t="shared" si="22"/>
        <v>3420615.2639199998</v>
      </c>
      <c r="H1215" s="2">
        <f t="shared" si="23"/>
        <v>0.40000000037252903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4786545.8899999997</v>
      </c>
      <c r="D1216" s="1">
        <f>BILANCA!E239</f>
        <v>4978742.71</v>
      </c>
      <c r="E1216" s="1">
        <v>0</v>
      </c>
      <c r="F1216" s="1">
        <v>0</v>
      </c>
      <c r="G1216" s="2">
        <f t="shared" si="22"/>
        <v>3435359.2952300003</v>
      </c>
      <c r="H1216" s="2">
        <f t="shared" si="23"/>
        <v>0.40000000037252903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4786545.8899999997</v>
      </c>
      <c r="D1217" s="1">
        <f>BILANCA!E240</f>
        <v>4978742.71</v>
      </c>
      <c r="E1217" s="1">
        <v>0</v>
      </c>
      <c r="F1217" s="1">
        <v>0</v>
      </c>
      <c r="G1217" s="2">
        <f t="shared" si="22"/>
        <v>3450103.3265400003</v>
      </c>
      <c r="H1217" s="2">
        <f t="shared" si="23"/>
        <v>0.40000000037252903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-2609040.94</v>
      </c>
      <c r="D1222" s="1">
        <f>BILANCA!E245</f>
        <v>-3985274.71</v>
      </c>
      <c r="E1222" s="1">
        <v>0</v>
      </c>
      <c r="F1222" s="1">
        <v>0</v>
      </c>
      <c r="G1222" s="2">
        <f t="shared" si="22"/>
        <v>-2528522.0960399997</v>
      </c>
      <c r="H1222" s="2">
        <f t="shared" si="23"/>
        <v>0.35000000009313226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2609040.94</v>
      </c>
      <c r="D1227" s="1">
        <f>BILANCA!E250</f>
        <v>3985274.71</v>
      </c>
      <c r="E1227" s="1">
        <v>0</v>
      </c>
      <c r="F1227" s="1">
        <v>0</v>
      </c>
      <c r="G1227" s="2">
        <f t="shared" si="22"/>
        <v>2581420.0478400001</v>
      </c>
      <c r="H1227" s="2">
        <f t="shared" si="23"/>
        <v>0.35000000009313226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1592272.28</v>
      </c>
      <c r="D1228" s="1">
        <f>BILANCA!E251</f>
        <v>2964446.92</v>
      </c>
      <c r="E1228" s="1">
        <v>0</v>
      </c>
      <c r="F1228" s="1">
        <v>0</v>
      </c>
      <c r="G1228" s="2">
        <f t="shared" si="22"/>
        <v>1842685.6994</v>
      </c>
      <c r="H1228" s="2">
        <f t="shared" si="23"/>
        <v>0.36000000010244548</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1016768.66</v>
      </c>
      <c r="D1229" s="1">
        <f>BILANCA!E252</f>
        <v>1020827.79</v>
      </c>
      <c r="E1229" s="1">
        <v>0</v>
      </c>
      <c r="F1229" s="1">
        <v>0</v>
      </c>
      <c r="G1229" s="2">
        <f t="shared" si="22"/>
        <v>752372.36303999997</v>
      </c>
      <c r="H1229" s="2">
        <f t="shared" si="23"/>
        <v>0.54999999993015081</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1215196.73</v>
      </c>
      <c r="D1232" s="1">
        <f>BILANCA!E255</f>
        <v>1567726.3</v>
      </c>
      <c r="E1232" s="1">
        <v>0</v>
      </c>
      <c r="F1232" s="1">
        <v>0</v>
      </c>
      <c r="G1232" s="2">
        <f t="shared" si="22"/>
        <v>1083311.6831700001</v>
      </c>
      <c r="H1232" s="2">
        <f t="shared" si="23"/>
        <v>0.57000000006519258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25000</v>
      </c>
      <c r="D1236" s="1">
        <f>BILANCA!E259</f>
        <v>273969.90000000002</v>
      </c>
      <c r="E1236" s="1">
        <v>0</v>
      </c>
      <c r="F1236" s="1">
        <v>0</v>
      </c>
      <c r="G1236" s="2">
        <f t="shared" si="22"/>
        <v>144953.76940000002</v>
      </c>
      <c r="H1236" s="2">
        <f t="shared" si="23"/>
        <v>9.9999999976716936E-2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25000</v>
      </c>
      <c r="D1237" s="1">
        <f>BILANCA!E260</f>
        <v>273969.90000000002</v>
      </c>
      <c r="E1237" s="1">
        <v>0</v>
      </c>
      <c r="F1237" s="1">
        <v>0</v>
      </c>
      <c r="G1237" s="2">
        <f t="shared" si="22"/>
        <v>145526.70920000001</v>
      </c>
      <c r="H1237" s="2">
        <f t="shared" si="23"/>
        <v>9.9999999976716936E-2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230777.34</v>
      </c>
      <c r="D1240" s="1">
        <f>BILANCA!E264</f>
        <v>456872.23</v>
      </c>
      <c r="E1240" s="1">
        <v>0</v>
      </c>
      <c r="F1240" s="1">
        <v>0</v>
      </c>
      <c r="G1240" s="2">
        <f t="shared" si="22"/>
        <v>294142.10259999998</v>
      </c>
      <c r="H1240" s="2">
        <f t="shared" si="23"/>
        <v>0.56999999997788109</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1013078.59</v>
      </c>
      <c r="D1241" s="1">
        <f>BILANCA!E265</f>
        <v>1158500.2</v>
      </c>
      <c r="E1241" s="1">
        <v>0</v>
      </c>
      <c r="F1241" s="1">
        <v>0</v>
      </c>
      <c r="G1241" s="2">
        <f t="shared" si="22"/>
        <v>859160.37942000001</v>
      </c>
      <c r="H1241" s="2">
        <f t="shared" si="23"/>
        <v>0.60999999998603016</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12360.9</v>
      </c>
      <c r="D1244" s="1">
        <f>BILANCA!E268</f>
        <v>5581.21</v>
      </c>
      <c r="E1244" s="1">
        <v>0</v>
      </c>
      <c r="F1244" s="1">
        <v>0</v>
      </c>
      <c r="G1244" s="2">
        <f t="shared" si="24"/>
        <v>6139.5865200000007</v>
      </c>
      <c r="H1244" s="2">
        <f t="shared" si="23"/>
        <v>0.31000000000040018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1557247.47</v>
      </c>
      <c r="D1263" s="1">
        <f>BILANCA!E287</f>
        <v>2907766.28</v>
      </c>
      <c r="E1263" s="1">
        <v>0</v>
      </c>
      <c r="F1263" s="1">
        <v>0</v>
      </c>
      <c r="G1263" s="2">
        <f t="shared" si="24"/>
        <v>2064378.4084000001</v>
      </c>
      <c r="H1263" s="2">
        <f t="shared" si="23"/>
        <v>0.74999999976716936</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1280475.07</v>
      </c>
      <c r="D1264" s="1">
        <f>BILANCA!E288</f>
        <v>1412239.67</v>
      </c>
      <c r="E1264" s="1">
        <v>0</v>
      </c>
      <c r="F1264" s="1">
        <v>0</v>
      </c>
      <c r="G1264" s="2">
        <f t="shared" si="24"/>
        <v>1153492.18921</v>
      </c>
      <c r="H1264" s="2">
        <f t="shared" si="23"/>
        <v>0.40000000013969839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16854.5</v>
      </c>
      <c r="D1265" s="1">
        <f>BILANCA!E289</f>
        <v>20825</v>
      </c>
      <c r="E1265" s="1">
        <v>0</v>
      </c>
      <c r="F1265" s="1">
        <v>0</v>
      </c>
      <c r="G1265" s="2">
        <f t="shared" si="24"/>
        <v>16498.269</v>
      </c>
      <c r="H1265" s="2">
        <f t="shared" si="23"/>
        <v>0.5</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7813.84</v>
      </c>
      <c r="D1266" s="1">
        <f>BILANCA!E290</f>
        <v>37742.89</v>
      </c>
      <c r="E1266" s="1">
        <v>0</v>
      </c>
      <c r="F1266" s="1">
        <v>0</v>
      </c>
      <c r="G1266" s="2">
        <f t="shared" si="24"/>
        <v>23573.792459999997</v>
      </c>
      <c r="H1266" s="2">
        <f t="shared" si="23"/>
        <v>0.27000000000043656</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12515.87</v>
      </c>
      <c r="D1273" s="1">
        <f>BILANCA!E297</f>
        <v>3819.03</v>
      </c>
      <c r="E1273" s="1">
        <v>0</v>
      </c>
      <c r="F1273" s="1">
        <v>0</v>
      </c>
      <c r="G1273" s="2">
        <f t="shared" si="24"/>
        <v>5844.6396999999997</v>
      </c>
      <c r="H1273" s="2">
        <f t="shared" si="23"/>
        <v>0.15999999999939973</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269.27999999999997</v>
      </c>
      <c r="D1274" s="1">
        <f>BILANCA!E298</f>
        <v>403.92</v>
      </c>
      <c r="E1274" s="1">
        <v>0</v>
      </c>
      <c r="F1274" s="1">
        <v>0</v>
      </c>
      <c r="G1274" s="2">
        <f t="shared" si="24"/>
        <v>313.44191999999998</v>
      </c>
      <c r="H1274" s="2">
        <f t="shared" si="23"/>
        <v>0.3599999999999568</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11716585.75</v>
      </c>
      <c r="D1383" s="1">
        <f>'RAS-funkcijski'!E89</f>
        <v>12534251.359999999</v>
      </c>
      <c r="E1383" s="1">
        <v>0</v>
      </c>
      <c r="F1383" s="1">
        <v>0</v>
      </c>
      <c r="G1383" s="2">
        <f t="shared" si="24"/>
        <v>3126732.5199500006</v>
      </c>
      <c r="H1383" s="2">
        <f t="shared" si="27"/>
        <v>0.60999999940395355</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11716585.75</v>
      </c>
      <c r="D1388" s="1">
        <f>'RAS-funkcijski'!E94</f>
        <v>12534251.359999999</v>
      </c>
      <c r="E1388" s="1">
        <v>0</v>
      </c>
      <c r="F1388" s="1">
        <v>0</v>
      </c>
      <c r="G1388" s="2">
        <f t="shared" si="24"/>
        <v>3310657.9622999998</v>
      </c>
      <c r="H1388" s="2">
        <f t="shared" si="27"/>
        <v>0.60999999940395355</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11716585.75</v>
      </c>
      <c r="D1389" s="1">
        <f>'RAS-funkcijski'!E95</f>
        <v>12534251.359999999</v>
      </c>
      <c r="E1389" s="1">
        <v>0</v>
      </c>
      <c r="F1389" s="1">
        <v>0</v>
      </c>
      <c r="G1389" s="2">
        <f t="shared" si="24"/>
        <v>3347443.0507699996</v>
      </c>
      <c r="H1389" s="2">
        <f t="shared" si="27"/>
        <v>0.60999999940395355</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11716585.75</v>
      </c>
      <c r="D1435" s="13">
        <f>'RAS-funkcijski'!E141</f>
        <v>12534251.359999999</v>
      </c>
      <c r="E1435" s="13">
        <v>0</v>
      </c>
      <c r="F1435" s="13">
        <v>0</v>
      </c>
      <c r="G1435" s="14">
        <f t="shared" si="24"/>
        <v>5039557.1203899998</v>
      </c>
      <c r="H1435" s="14">
        <f t="shared" si="27"/>
        <v>0.60999999940395355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88913.18</v>
      </c>
      <c r="E1436" s="6">
        <v>0</v>
      </c>
      <c r="F1436" s="6">
        <v>0</v>
      </c>
      <c r="G1436" s="7">
        <f t="shared" si="24"/>
        <v>177.82635999999999</v>
      </c>
      <c r="H1436" s="7">
        <f t="shared" si="27"/>
        <v>0.17999999999301508</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88913.18</v>
      </c>
      <c r="E1437" s="1">
        <v>0</v>
      </c>
      <c r="F1437" s="1">
        <v>0</v>
      </c>
      <c r="G1437" s="2">
        <f t="shared" si="24"/>
        <v>355.65271999999999</v>
      </c>
      <c r="H1437" s="2">
        <f t="shared" si="27"/>
        <v>0.17999999999301508</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88913.18</v>
      </c>
      <c r="E1438" s="1">
        <v>0</v>
      </c>
      <c r="F1438" s="1">
        <v>0</v>
      </c>
      <c r="G1438" s="2">
        <f t="shared" si="24"/>
        <v>533.47907999999995</v>
      </c>
      <c r="H1438" s="2">
        <f t="shared" si="27"/>
        <v>0.17999999999301508</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88913.18</v>
      </c>
      <c r="E1440" s="1">
        <v>0</v>
      </c>
      <c r="F1440" s="1">
        <v>0</v>
      </c>
      <c r="G1440" s="2">
        <f t="shared" si="24"/>
        <v>889.1318</v>
      </c>
      <c r="H1440" s="2">
        <f t="shared" si="27"/>
        <v>0.17999999999301508</v>
      </c>
      <c r="I1440" s="10">
        <f t="shared" si="28"/>
        <v>160.04372399378948</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2862390.88</v>
      </c>
      <c r="D1480" s="6"/>
      <c r="E1480" s="6">
        <v>0</v>
      </c>
      <c r="F1480" s="6">
        <v>0</v>
      </c>
      <c r="G1480" s="7">
        <f t="shared" ref="G1480:G1580" si="34">B1480/1000*C1480</f>
        <v>2862.3908799999999</v>
      </c>
      <c r="H1480" s="7">
        <f t="shared" ref="H1480:H1580" si="35">ABS(C1480-ROUND(C1480,0))</f>
        <v>0.12000000011175871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13143373.309999999</v>
      </c>
      <c r="D1481" s="1">
        <v>0</v>
      </c>
      <c r="E1481" s="1">
        <v>0</v>
      </c>
      <c r="F1481" s="1">
        <v>0</v>
      </c>
      <c r="G1481" s="2">
        <f t="shared" si="34"/>
        <v>26286.746619999998</v>
      </c>
      <c r="H1481" s="2">
        <f t="shared" si="35"/>
        <v>0.30999999865889549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121025.83</v>
      </c>
      <c r="D1482" s="1">
        <v>0</v>
      </c>
      <c r="E1482" s="1">
        <v>0</v>
      </c>
      <c r="F1482" s="1">
        <v>0</v>
      </c>
      <c r="G1482" s="2">
        <f t="shared" si="34"/>
        <v>363.07749000000001</v>
      </c>
      <c r="H1482" s="2">
        <f t="shared" si="35"/>
        <v>0.16999999999825377</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12375799.119999999</v>
      </c>
      <c r="D1483" s="1">
        <v>0</v>
      </c>
      <c r="E1483" s="1">
        <v>0</v>
      </c>
      <c r="F1483" s="1">
        <v>0</v>
      </c>
      <c r="G1483" s="2">
        <f t="shared" si="34"/>
        <v>49503.196479999999</v>
      </c>
      <c r="H1483" s="2">
        <f t="shared" si="35"/>
        <v>0.11999999918043613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7672484.8499999996</v>
      </c>
      <c r="D1484" s="1">
        <v>0</v>
      </c>
      <c r="E1484" s="1">
        <v>0</v>
      </c>
      <c r="F1484" s="1">
        <v>0</v>
      </c>
      <c r="G1484" s="2">
        <f t="shared" si="34"/>
        <v>38362.424249999996</v>
      </c>
      <c r="H1484" s="2">
        <f t="shared" si="35"/>
        <v>0.15000000037252903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4232306.49</v>
      </c>
      <c r="D1485" s="1">
        <v>0</v>
      </c>
      <c r="E1485" s="1">
        <v>0</v>
      </c>
      <c r="F1485" s="1">
        <v>0</v>
      </c>
      <c r="G1485" s="2">
        <f t="shared" si="34"/>
        <v>25393.838940000001</v>
      </c>
      <c r="H1485" s="2">
        <f t="shared" si="35"/>
        <v>0.49000000022351742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67981.17</v>
      </c>
      <c r="D1486" s="1">
        <v>0</v>
      </c>
      <c r="E1486" s="1">
        <v>0</v>
      </c>
      <c r="F1486" s="1">
        <v>0</v>
      </c>
      <c r="G1486" s="2">
        <f t="shared" si="34"/>
        <v>475.86818999999997</v>
      </c>
      <c r="H1486" s="2">
        <f t="shared" si="35"/>
        <v>0.16999999999825377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500</v>
      </c>
      <c r="D1490" s="1">
        <v>0</v>
      </c>
      <c r="E1490" s="1">
        <v>0</v>
      </c>
      <c r="F1490" s="1">
        <v>0</v>
      </c>
      <c r="G1490" s="2">
        <f t="shared" si="34"/>
        <v>5.5</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402526.61</v>
      </c>
      <c r="D1491" s="1">
        <v>0</v>
      </c>
      <c r="E1491" s="1">
        <v>0</v>
      </c>
      <c r="F1491" s="1">
        <v>0</v>
      </c>
      <c r="G1491" s="2">
        <f t="shared" si="34"/>
        <v>4830.3193199999996</v>
      </c>
      <c r="H1491" s="2">
        <f t="shared" si="35"/>
        <v>0.39000000001396984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546548.36</v>
      </c>
      <c r="D1492" s="1">
        <v>0</v>
      </c>
      <c r="E1492" s="1">
        <v>0</v>
      </c>
      <c r="F1492" s="1">
        <v>0</v>
      </c>
      <c r="G1492" s="2">
        <f t="shared" si="34"/>
        <v>7105.1286799999998</v>
      </c>
      <c r="H1492" s="2">
        <f t="shared" si="35"/>
        <v>0.35999999998603016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100000</v>
      </c>
      <c r="D1493" s="1">
        <v>0</v>
      </c>
      <c r="E1493" s="1">
        <v>0</v>
      </c>
      <c r="F1493" s="1">
        <v>0</v>
      </c>
      <c r="G1493" s="2">
        <f t="shared" si="34"/>
        <v>1400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100000</v>
      </c>
      <c r="D1497" s="1">
        <v>0</v>
      </c>
      <c r="E1497" s="1">
        <v>0</v>
      </c>
      <c r="F1497" s="1">
        <v>0</v>
      </c>
      <c r="G1497" s="2">
        <f t="shared" si="34"/>
        <v>1799.9999999999998</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11627190.350000003</v>
      </c>
      <c r="D1499" s="1">
        <v>0</v>
      </c>
      <c r="E1499" s="1">
        <v>0</v>
      </c>
      <c r="F1499" s="1">
        <v>0</v>
      </c>
      <c r="G1499" s="2">
        <f t="shared" si="34"/>
        <v>232543.80700000006</v>
      </c>
      <c r="H1499" s="2">
        <f t="shared" si="35"/>
        <v>0.35000000335276127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28096.05</v>
      </c>
      <c r="D1500" s="1">
        <v>0</v>
      </c>
      <c r="E1500" s="1">
        <v>0</v>
      </c>
      <c r="F1500" s="1">
        <v>0</v>
      </c>
      <c r="G1500" s="2">
        <f t="shared" si="34"/>
        <v>590.01705000000004</v>
      </c>
      <c r="H1500" s="2">
        <f t="shared" si="35"/>
        <v>4.9999999999272404E-2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10986445.490000002</v>
      </c>
      <c r="D1501" s="1">
        <v>0</v>
      </c>
      <c r="E1501" s="1">
        <v>0</v>
      </c>
      <c r="F1501" s="1">
        <v>0</v>
      </c>
      <c r="G1501" s="2">
        <f t="shared" si="34"/>
        <v>241701.80078000002</v>
      </c>
      <c r="H1501" s="2">
        <f t="shared" si="35"/>
        <v>0.49000000208616257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7660873.0499999998</v>
      </c>
      <c r="D1502" s="1">
        <v>0</v>
      </c>
      <c r="E1502" s="1">
        <v>0</v>
      </c>
      <c r="F1502" s="1">
        <v>0</v>
      </c>
      <c r="G1502" s="2">
        <f t="shared" si="34"/>
        <v>176200.08014999999</v>
      </c>
      <c r="H1502" s="2">
        <f t="shared" si="35"/>
        <v>4.9999999813735485E-2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2844386.34</v>
      </c>
      <c r="D1503" s="1">
        <v>0</v>
      </c>
      <c r="E1503" s="1">
        <v>0</v>
      </c>
      <c r="F1503" s="1">
        <v>0</v>
      </c>
      <c r="G1503" s="2">
        <f t="shared" si="34"/>
        <v>68265.272159999993</v>
      </c>
      <c r="H1503" s="2">
        <f t="shared" si="35"/>
        <v>0.33999999985098839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67804.14</v>
      </c>
      <c r="D1504" s="1">
        <v>0</v>
      </c>
      <c r="E1504" s="1">
        <v>0</v>
      </c>
      <c r="F1504" s="1">
        <v>0</v>
      </c>
      <c r="G1504" s="2">
        <f t="shared" si="34"/>
        <v>1695.1035000000002</v>
      </c>
      <c r="H1504" s="2">
        <f t="shared" si="35"/>
        <v>0.13999999999941792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500</v>
      </c>
      <c r="D1508" s="1">
        <v>0</v>
      </c>
      <c r="E1508" s="1">
        <v>0</v>
      </c>
      <c r="F1508" s="1">
        <v>0</v>
      </c>
      <c r="G1508" s="2">
        <f t="shared" si="34"/>
        <v>14.5</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412881.96</v>
      </c>
      <c r="D1509" s="1">
        <v>0</v>
      </c>
      <c r="E1509" s="1">
        <v>0</v>
      </c>
      <c r="F1509" s="1">
        <v>0</v>
      </c>
      <c r="G1509" s="2">
        <f t="shared" si="34"/>
        <v>12386.4588</v>
      </c>
      <c r="H1509" s="2">
        <f t="shared" si="35"/>
        <v>3.9999999979045242E-2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512648.81</v>
      </c>
      <c r="D1510" s="1">
        <v>0</v>
      </c>
      <c r="E1510" s="1">
        <v>0</v>
      </c>
      <c r="F1510" s="1">
        <v>0</v>
      </c>
      <c r="G1510" s="2">
        <f t="shared" si="34"/>
        <v>15892.11311</v>
      </c>
      <c r="H1510" s="2">
        <f t="shared" si="35"/>
        <v>0.19000000000232831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100000</v>
      </c>
      <c r="D1511" s="1">
        <v>0</v>
      </c>
      <c r="E1511" s="1">
        <v>0</v>
      </c>
      <c r="F1511" s="1">
        <v>0</v>
      </c>
      <c r="G1511" s="2">
        <f t="shared" si="34"/>
        <v>3200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100000</v>
      </c>
      <c r="D1515" s="1">
        <v>0</v>
      </c>
      <c r="E1515" s="1">
        <v>0</v>
      </c>
      <c r="F1515" s="1">
        <v>0</v>
      </c>
      <c r="G1515" s="2">
        <f t="shared" si="34"/>
        <v>3599.9999999999995</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4378573.8399999943</v>
      </c>
      <c r="D1517" s="1">
        <v>0</v>
      </c>
      <c r="E1517" s="1">
        <v>0</v>
      </c>
      <c r="F1517" s="1">
        <v>0</v>
      </c>
      <c r="G1517" s="2">
        <f t="shared" si="34"/>
        <v>166385.80591999978</v>
      </c>
      <c r="H1517" s="2">
        <f t="shared" si="35"/>
        <v>0.16000000573694706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2928591.28</v>
      </c>
      <c r="D1518" s="1">
        <v>0</v>
      </c>
      <c r="E1518" s="1">
        <v>0</v>
      </c>
      <c r="F1518" s="1">
        <v>0</v>
      </c>
      <c r="G1518" s="2">
        <f t="shared" si="34"/>
        <v>114215.05991999999</v>
      </c>
      <c r="H1518" s="2">
        <f t="shared" si="35"/>
        <v>0.27999999979510903</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149095.66999999998</v>
      </c>
      <c r="D1519" s="1">
        <v>0</v>
      </c>
      <c r="E1519" s="1">
        <v>0</v>
      </c>
      <c r="F1519" s="1">
        <v>0</v>
      </c>
      <c r="G1519" s="2">
        <f t="shared" si="34"/>
        <v>5963.8267999999998</v>
      </c>
      <c r="H1519" s="2">
        <f t="shared" si="35"/>
        <v>0.33000000001629815</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22691.25</v>
      </c>
      <c r="D1520" s="1">
        <v>0</v>
      </c>
      <c r="E1520" s="1">
        <v>0</v>
      </c>
      <c r="F1520" s="1">
        <v>0</v>
      </c>
      <c r="G1520" s="2">
        <f t="shared" si="34"/>
        <v>930.34125000000006</v>
      </c>
      <c r="H1520" s="2">
        <f t="shared" si="35"/>
        <v>0.25</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27527.71</v>
      </c>
      <c r="D1521" s="1">
        <v>0</v>
      </c>
      <c r="E1521" s="1">
        <v>0</v>
      </c>
      <c r="F1521" s="1">
        <v>0</v>
      </c>
      <c r="G1521" s="2">
        <f t="shared" si="34"/>
        <v>1156.16382</v>
      </c>
      <c r="H1521" s="2">
        <f t="shared" si="35"/>
        <v>0.29000000000087311</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59967.18</v>
      </c>
      <c r="D1522" s="1">
        <v>0</v>
      </c>
      <c r="E1522" s="1">
        <v>0</v>
      </c>
      <c r="F1522" s="1">
        <v>0</v>
      </c>
      <c r="G1522" s="2">
        <f t="shared" si="34"/>
        <v>2578.5887399999997</v>
      </c>
      <c r="H1522" s="2">
        <f t="shared" si="35"/>
        <v>0.18000000000029104</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38909.53</v>
      </c>
      <c r="D1523" s="1">
        <v>0</v>
      </c>
      <c r="E1523" s="1">
        <v>0</v>
      </c>
      <c r="F1523" s="1">
        <v>0</v>
      </c>
      <c r="G1523" s="2">
        <f t="shared" si="34"/>
        <v>1712.0193199999999</v>
      </c>
      <c r="H1523" s="2">
        <f t="shared" si="35"/>
        <v>0.47000000000116415</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2758670.61</v>
      </c>
      <c r="D1524" s="1">
        <v>0</v>
      </c>
      <c r="E1524" s="1">
        <v>0</v>
      </c>
      <c r="F1524" s="1">
        <v>0</v>
      </c>
      <c r="G1524" s="2">
        <f t="shared" si="34"/>
        <v>124140.17744999999</v>
      </c>
      <c r="H1524" s="2">
        <f t="shared" si="35"/>
        <v>0.39000000013038516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2758670.61</v>
      </c>
      <c r="D1530" s="1">
        <v>0</v>
      </c>
      <c r="E1530" s="1">
        <v>0</v>
      </c>
      <c r="F1530" s="1">
        <v>0</v>
      </c>
      <c r="G1530" s="2">
        <f t="shared" si="34"/>
        <v>140692.20110999999</v>
      </c>
      <c r="H1530" s="2">
        <f t="shared" si="35"/>
        <v>0.39000000013038516</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657691.57999999996</v>
      </c>
      <c r="D1531" s="1">
        <v>0</v>
      </c>
      <c r="E1531" s="1">
        <v>0</v>
      </c>
      <c r="F1531" s="1">
        <v>0</v>
      </c>
      <c r="G1531" s="2">
        <f t="shared" si="34"/>
        <v>34199.962159999995</v>
      </c>
      <c r="H1531" s="2">
        <f t="shared" si="35"/>
        <v>0.42000000004190952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818976.76</v>
      </c>
      <c r="D1532" s="1">
        <v>0</v>
      </c>
      <c r="E1532" s="1">
        <v>0</v>
      </c>
      <c r="F1532" s="1">
        <v>0</v>
      </c>
      <c r="G1532" s="2">
        <f t="shared" si="34"/>
        <v>43405.768279999997</v>
      </c>
      <c r="H1532" s="2">
        <f t="shared" si="35"/>
        <v>0.23999999999068677</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827845.48</v>
      </c>
      <c r="D1533" s="1">
        <v>0</v>
      </c>
      <c r="E1533" s="1">
        <v>0</v>
      </c>
      <c r="F1533" s="1">
        <v>0</v>
      </c>
      <c r="G1533" s="2">
        <f t="shared" si="34"/>
        <v>44703.655919999997</v>
      </c>
      <c r="H1533" s="2">
        <f t="shared" si="35"/>
        <v>0.47999999998137355</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454156.79</v>
      </c>
      <c r="D1534" s="1">
        <v>0</v>
      </c>
      <c r="E1534" s="1">
        <v>0</v>
      </c>
      <c r="F1534" s="1">
        <v>0</v>
      </c>
      <c r="G1534" s="2">
        <f t="shared" si="34"/>
        <v>24978.623449999999</v>
      </c>
      <c r="H1534" s="2">
        <f t="shared" si="35"/>
        <v>0.21000000002095476</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20825</v>
      </c>
      <c r="D1565" s="1">
        <v>0</v>
      </c>
      <c r="E1565" s="1">
        <v>0</v>
      </c>
      <c r="F1565" s="1">
        <v>0</v>
      </c>
      <c r="G1565" s="2">
        <f t="shared" si="34"/>
        <v>1790.9499999999998</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20825</v>
      </c>
      <c r="D1566" s="1">
        <v>0</v>
      </c>
      <c r="E1566" s="1">
        <v>0</v>
      </c>
      <c r="F1566" s="1">
        <v>0</v>
      </c>
      <c r="G1566" s="2">
        <f t="shared" si="34"/>
        <v>1811.7749999999999</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1449982.5599999998</v>
      </c>
      <c r="D1576" s="1">
        <v>0</v>
      </c>
      <c r="E1576" s="1">
        <v>0</v>
      </c>
      <c r="F1576" s="1">
        <v>0</v>
      </c>
      <c r="G1576" s="2">
        <f t="shared" si="34"/>
        <v>140648.30831999998</v>
      </c>
      <c r="H1576" s="2">
        <f t="shared" si="35"/>
        <v>0.44000000017695129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16695.52</v>
      </c>
      <c r="D1577" s="1">
        <v>0</v>
      </c>
      <c r="E1577" s="1">
        <v>0</v>
      </c>
      <c r="F1577" s="1">
        <v>0</v>
      </c>
      <c r="G1577" s="2">
        <f t="shared" si="34"/>
        <v>1636.1609600000002</v>
      </c>
      <c r="H1577" s="2">
        <f t="shared" si="35"/>
        <v>0.47999999999956344</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1395544.15</v>
      </c>
      <c r="D1578" s="1">
        <v>0</v>
      </c>
      <c r="E1578" s="1">
        <v>0</v>
      </c>
      <c r="F1578" s="1">
        <v>0</v>
      </c>
      <c r="G1578" s="2">
        <f t="shared" si="34"/>
        <v>138158.87085000001</v>
      </c>
      <c r="H1578" s="2">
        <f t="shared" si="35"/>
        <v>0.14999999990686774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37742.89</v>
      </c>
      <c r="D1579" s="1">
        <v>0</v>
      </c>
      <c r="E1579" s="1">
        <v>0</v>
      </c>
      <c r="F1579" s="1">
        <v>0</v>
      </c>
      <c r="G1579" s="2">
        <f t="shared" si="34"/>
        <v>3774.2890000000002</v>
      </c>
      <c r="H1579" s="2">
        <f t="shared" si="35"/>
        <v>0.11000000000058208</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33950</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11058543.300000001</v>
      </c>
      <c r="I16" s="170">
        <f>'PR-RAS'!E6</f>
        <v>11148930.07</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11061582.079999998</v>
      </c>
      <c r="I17" s="170">
        <f>'PR-RAS'!E151</f>
        <v>11950268.129999999</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2609040.9399999967</v>
      </c>
      <c r="I19" s="171">
        <f>'PR-RAS'!E646</f>
        <v>3985274.7099999995</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4938912.3800000008</v>
      </c>
      <c r="I20" s="173">
        <f>BILANCA!E7</f>
        <v>5217168.07</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1316194.5799999998</v>
      </c>
      <c r="I21" s="175">
        <f>BILANCA!E68</f>
        <v>1722600.0699999998</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2862405.2800000003</v>
      </c>
      <c r="I22" s="175">
        <f>BILANCA!E176</f>
        <v>4378573.84</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3392701.6799999997</v>
      </c>
      <c r="I23" s="177">
        <f>BILANCA!E237</f>
        <v>2561194.2999999998</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11716585.75</v>
      </c>
      <c r="I28" s="179">
        <f>'RAS-funkcijski'!E141</f>
        <v>12534251.359999999</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88913.18</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2862390.88</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4378573.8399999943</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2928591.28</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1449982.5599999998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160" zoomScaleNormal="100" workbookViewId="0">
      <selection activeCell="E174" sqref="E174"/>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11058543.300000001</v>
      </c>
      <c r="E6" s="51">
        <f>E7+E44+E50+E82+E106+E124+E133+E139</f>
        <v>11148930.07</v>
      </c>
      <c r="F6" s="52">
        <f t="shared" ref="F6:F131" si="0">IF(D6&lt;&gt;0,IF(E6/D6&gt;=100,"&gt;&gt;100",E6/D6*100),"-")</f>
        <v>100.81734788704043</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404097.11</v>
      </c>
      <c r="E50" s="51">
        <f>E51+E54+E59+E62+E65+E68+E71+E74+E77</f>
        <v>65934.899999999994</v>
      </c>
      <c r="F50" s="52">
        <f t="shared" si="0"/>
        <v>16.316597760374975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212502.17</v>
      </c>
      <c r="E62" s="51">
        <f t="shared" si="13"/>
        <v>65934.899999999994</v>
      </c>
      <c r="F62" s="52">
        <f t="shared" si="0"/>
        <v>31.027871385972194</v>
      </c>
    </row>
    <row r="63" spans="1:6" ht="12.75" customHeight="1" x14ac:dyDescent="0.2">
      <c r="A63" s="53">
        <v>6341</v>
      </c>
      <c r="B63" s="85" t="s">
        <v>172</v>
      </c>
      <c r="C63" s="50" t="s">
        <v>173</v>
      </c>
      <c r="D63" s="242">
        <v>212502.17</v>
      </c>
      <c r="E63" s="242">
        <v>65934.899999999994</v>
      </c>
      <c r="F63" s="52">
        <f t="shared" si="0"/>
        <v>31.027871385972194</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24311.5</v>
      </c>
      <c r="E68" s="51">
        <f t="shared" si="15"/>
        <v>0</v>
      </c>
      <c r="F68" s="52">
        <f t="shared" si="0"/>
        <v>0</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24311.5</v>
      </c>
      <c r="E70" s="242">
        <v>0</v>
      </c>
      <c r="F70" s="52">
        <f t="shared" si="0"/>
        <v>0</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167283.44</v>
      </c>
      <c r="E74" s="51">
        <f t="shared" si="17"/>
        <v>0</v>
      </c>
      <c r="F74" s="52">
        <f t="shared" si="0"/>
        <v>0</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167283.44</v>
      </c>
      <c r="E76" s="242"/>
      <c r="F76" s="52">
        <f t="shared" si="0"/>
        <v>0</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4.09</v>
      </c>
      <c r="E82" s="51">
        <f t="shared" si="19"/>
        <v>0</v>
      </c>
      <c r="F82" s="52">
        <f t="shared" si="0"/>
        <v>0</v>
      </c>
    </row>
    <row r="83" spans="1:6" ht="12.75" customHeight="1" x14ac:dyDescent="0.2">
      <c r="A83" s="53">
        <v>641</v>
      </c>
      <c r="B83" s="85" t="s">
        <v>212</v>
      </c>
      <c r="C83" s="50" t="s">
        <v>213</v>
      </c>
      <c r="D83" s="51">
        <f t="shared" ref="D83:E83" si="20">SUM(D84:D90)</f>
        <v>4.09</v>
      </c>
      <c r="E83" s="51">
        <f t="shared" si="20"/>
        <v>0</v>
      </c>
      <c r="F83" s="52">
        <f t="shared" si="0"/>
        <v>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4.09</v>
      </c>
      <c r="E85" s="242"/>
      <c r="F85" s="52">
        <f t="shared" si="0"/>
        <v>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232652.59</v>
      </c>
      <c r="E106" s="51">
        <f t="shared" si="23"/>
        <v>267706.75</v>
      </c>
      <c r="F106" s="52">
        <f t="shared" si="0"/>
        <v>115.067169464995</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232652.59</v>
      </c>
      <c r="E112" s="51">
        <f t="shared" si="25"/>
        <v>267706.75</v>
      </c>
      <c r="F112" s="52">
        <f t="shared" si="0"/>
        <v>115.067169464995</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232652.59</v>
      </c>
      <c r="E117" s="242">
        <v>267706.75</v>
      </c>
      <c r="F117" s="52">
        <f t="shared" si="0"/>
        <v>115.067169464995</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934633.26</v>
      </c>
      <c r="E124" s="51">
        <f t="shared" si="27"/>
        <v>1230363.07</v>
      </c>
      <c r="F124" s="52">
        <f t="shared" si="0"/>
        <v>131.64126750635862</v>
      </c>
    </row>
    <row r="125" spans="1:6" ht="12.75" customHeight="1" x14ac:dyDescent="0.2">
      <c r="A125" s="53">
        <v>661</v>
      </c>
      <c r="B125" s="86" t="s">
        <v>296</v>
      </c>
      <c r="C125" s="50" t="s">
        <v>297</v>
      </c>
      <c r="D125" s="51">
        <f t="shared" ref="D125:E125" si="28">SUM(D126:D127)</f>
        <v>934633.26</v>
      </c>
      <c r="E125" s="51">
        <f t="shared" si="28"/>
        <v>1230363.07</v>
      </c>
      <c r="F125" s="52">
        <f t="shared" si="0"/>
        <v>131.64126750635862</v>
      </c>
    </row>
    <row r="126" spans="1:6" ht="12.75" customHeight="1" x14ac:dyDescent="0.2">
      <c r="A126" s="53">
        <v>6614</v>
      </c>
      <c r="B126" s="86" t="s">
        <v>298</v>
      </c>
      <c r="C126" s="50" t="s">
        <v>299</v>
      </c>
      <c r="D126" s="242">
        <v>649194.84</v>
      </c>
      <c r="E126" s="242">
        <v>932142.55</v>
      </c>
      <c r="F126" s="52">
        <f t="shared" si="0"/>
        <v>143.58440526113856</v>
      </c>
    </row>
    <row r="127" spans="1:6" ht="12.75" customHeight="1" x14ac:dyDescent="0.2">
      <c r="A127" s="53">
        <v>6615</v>
      </c>
      <c r="B127" s="86" t="s">
        <v>300</v>
      </c>
      <c r="C127" s="50" t="s">
        <v>301</v>
      </c>
      <c r="D127" s="242">
        <v>285438.42</v>
      </c>
      <c r="E127" s="242">
        <v>298220.52</v>
      </c>
      <c r="F127" s="52">
        <f t="shared" si="0"/>
        <v>104.47805870001663</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9390596.5</v>
      </c>
      <c r="E133" s="51">
        <f t="shared" si="30"/>
        <v>9461731.6600000001</v>
      </c>
      <c r="F133" s="52">
        <f t="shared" ref="F133:F223" si="31">IF(D133&lt;&gt;0,IF(E133/D133&gt;=100,"&gt;&gt;100",E133/D133*100),"-")</f>
        <v>100.75751481814814</v>
      </c>
    </row>
    <row r="134" spans="1:6" ht="24" x14ac:dyDescent="0.2">
      <c r="A134" s="53">
        <v>671</v>
      </c>
      <c r="B134" s="232" t="s">
        <v>314</v>
      </c>
      <c r="C134" s="50" t="s">
        <v>315</v>
      </c>
      <c r="D134" s="51">
        <f t="shared" ref="D134:E134" si="32">SUM(D135:D137)</f>
        <v>835729.91999999993</v>
      </c>
      <c r="E134" s="51">
        <f t="shared" si="32"/>
        <v>960412</v>
      </c>
      <c r="F134" s="52">
        <f t="shared" si="31"/>
        <v>114.91894414884656</v>
      </c>
    </row>
    <row r="135" spans="1:6" ht="12.75" customHeight="1" x14ac:dyDescent="0.2">
      <c r="A135" s="53">
        <v>6711</v>
      </c>
      <c r="B135" s="85" t="s">
        <v>316</v>
      </c>
      <c r="C135" s="50" t="s">
        <v>317</v>
      </c>
      <c r="D135" s="242">
        <v>366526.63</v>
      </c>
      <c r="E135" s="242">
        <v>389575.42</v>
      </c>
      <c r="F135" s="52">
        <f t="shared" si="31"/>
        <v>106.28843530414147</v>
      </c>
    </row>
    <row r="136" spans="1:6" ht="24" x14ac:dyDescent="0.2">
      <c r="A136" s="53">
        <v>6712</v>
      </c>
      <c r="B136" s="232" t="s">
        <v>318</v>
      </c>
      <c r="C136" s="50" t="s">
        <v>319</v>
      </c>
      <c r="D136" s="242">
        <v>469203.29</v>
      </c>
      <c r="E136" s="242">
        <v>570836.57999999996</v>
      </c>
      <c r="F136" s="52">
        <f t="shared" si="31"/>
        <v>121.66082211401373</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8554866.5800000001</v>
      </c>
      <c r="E138" s="242">
        <v>8501319.6600000001</v>
      </c>
      <c r="F138" s="52">
        <f t="shared" si="31"/>
        <v>99.374076503715628</v>
      </c>
    </row>
    <row r="139" spans="1:6" ht="12.75" customHeight="1" x14ac:dyDescent="0.2">
      <c r="A139" s="53">
        <v>68</v>
      </c>
      <c r="B139" s="85" t="s">
        <v>324</v>
      </c>
      <c r="C139" s="50" t="s">
        <v>325</v>
      </c>
      <c r="D139" s="51">
        <f t="shared" ref="D139:E139" si="33">D140+D150</f>
        <v>96559.75</v>
      </c>
      <c r="E139" s="51">
        <f t="shared" si="33"/>
        <v>123193.69</v>
      </c>
      <c r="F139" s="52">
        <f t="shared" si="31"/>
        <v>127.58285931767637</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96559.75</v>
      </c>
      <c r="E150" s="242">
        <v>123193.69</v>
      </c>
      <c r="F150" s="52">
        <f t="shared" si="31"/>
        <v>127.58285931767637</v>
      </c>
    </row>
    <row r="151" spans="1:6" ht="12.75" customHeight="1" x14ac:dyDescent="0.2">
      <c r="A151" s="53">
        <v>3</v>
      </c>
      <c r="B151" s="85" t="s">
        <v>348</v>
      </c>
      <c r="C151" s="50" t="s">
        <v>56</v>
      </c>
      <c r="D151" s="51">
        <f t="shared" ref="D151:E151" si="35">D152+D163+D196+D215+D224+D252+D263</f>
        <v>11061582.079999998</v>
      </c>
      <c r="E151" s="51">
        <f t="shared" si="35"/>
        <v>11950268.129999999</v>
      </c>
      <c r="F151" s="52">
        <f t="shared" si="31"/>
        <v>108.03398685262933</v>
      </c>
    </row>
    <row r="152" spans="1:6" ht="12.75" customHeight="1" x14ac:dyDescent="0.2">
      <c r="A152" s="53">
        <v>31</v>
      </c>
      <c r="B152" s="85" t="s">
        <v>349</v>
      </c>
      <c r="C152" s="50" t="s">
        <v>35</v>
      </c>
      <c r="D152" s="51">
        <f t="shared" ref="D152:E152" si="36">D153+D158+D159</f>
        <v>6993075.8300000001</v>
      </c>
      <c r="E152" s="51">
        <f t="shared" si="36"/>
        <v>7648382.3199999994</v>
      </c>
      <c r="F152" s="52">
        <f t="shared" si="31"/>
        <v>109.37079056384262</v>
      </c>
    </row>
    <row r="153" spans="1:6" ht="12.75" customHeight="1" x14ac:dyDescent="0.2">
      <c r="A153" s="53">
        <v>311</v>
      </c>
      <c r="B153" s="85" t="s">
        <v>350</v>
      </c>
      <c r="C153" s="50" t="s">
        <v>351</v>
      </c>
      <c r="D153" s="51">
        <f t="shared" ref="D153:E153" si="37">SUM(D154:D157)</f>
        <v>5869878.6600000001</v>
      </c>
      <c r="E153" s="51">
        <f t="shared" si="37"/>
        <v>6443368.9799999995</v>
      </c>
      <c r="F153" s="52">
        <f t="shared" si="31"/>
        <v>109.77005408830716</v>
      </c>
    </row>
    <row r="154" spans="1:6" ht="12.75" customHeight="1" x14ac:dyDescent="0.2">
      <c r="A154" s="53">
        <v>3111</v>
      </c>
      <c r="B154" s="85" t="s">
        <v>352</v>
      </c>
      <c r="C154" s="50" t="s">
        <v>353</v>
      </c>
      <c r="D154" s="242">
        <v>5490480.6699999999</v>
      </c>
      <c r="E154" s="242">
        <v>6057630.5899999999</v>
      </c>
      <c r="F154" s="52">
        <f t="shared" si="31"/>
        <v>110.32969523231195</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379397.99</v>
      </c>
      <c r="E156" s="242">
        <v>385738.39</v>
      </c>
      <c r="F156" s="52">
        <f t="shared" si="31"/>
        <v>101.67117385097374</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230672.47</v>
      </c>
      <c r="E158" s="242">
        <v>227438.97</v>
      </c>
      <c r="F158" s="52">
        <f t="shared" si="31"/>
        <v>98.598228908720671</v>
      </c>
    </row>
    <row r="159" spans="1:6" ht="12.75" customHeight="1" x14ac:dyDescent="0.2">
      <c r="A159" s="53">
        <v>313</v>
      </c>
      <c r="B159" s="85" t="s">
        <v>362</v>
      </c>
      <c r="C159" s="50" t="s">
        <v>363</v>
      </c>
      <c r="D159" s="51">
        <f t="shared" ref="D159:E159" si="38">SUM(D160:D162)</f>
        <v>892524.7</v>
      </c>
      <c r="E159" s="51">
        <f t="shared" si="38"/>
        <v>977574.37</v>
      </c>
      <c r="F159" s="52">
        <f t="shared" si="31"/>
        <v>109.52911107109978</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892524.7</v>
      </c>
      <c r="E161" s="242">
        <v>977574.37</v>
      </c>
      <c r="F161" s="52">
        <f t="shared" si="31"/>
        <v>109.52911107109978</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4046050.8499999996</v>
      </c>
      <c r="E163" s="51">
        <f t="shared" si="39"/>
        <v>4233131.6900000004</v>
      </c>
      <c r="F163" s="52">
        <f t="shared" si="31"/>
        <v>104.62378865060484</v>
      </c>
    </row>
    <row r="164" spans="1:6" ht="12.75" customHeight="1" x14ac:dyDescent="0.2">
      <c r="A164" s="53">
        <v>321</v>
      </c>
      <c r="B164" s="85" t="s">
        <v>371</v>
      </c>
      <c r="C164" s="50" t="s">
        <v>372</v>
      </c>
      <c r="D164" s="51">
        <f t="shared" ref="D164:E164" si="40">SUM(D165:D168)</f>
        <v>280623.44</v>
      </c>
      <c r="E164" s="51">
        <f t="shared" si="40"/>
        <v>270623.46999999997</v>
      </c>
      <c r="F164" s="52">
        <f t="shared" si="31"/>
        <v>96.436516493419063</v>
      </c>
    </row>
    <row r="165" spans="1:6" ht="12.75" customHeight="1" x14ac:dyDescent="0.2">
      <c r="A165" s="53">
        <v>3211</v>
      </c>
      <c r="B165" s="85" t="s">
        <v>373</v>
      </c>
      <c r="C165" s="50" t="s">
        <v>374</v>
      </c>
      <c r="D165" s="242">
        <v>12000.22</v>
      </c>
      <c r="E165" s="242">
        <v>12048.57</v>
      </c>
      <c r="F165" s="52">
        <f t="shared" si="31"/>
        <v>100.40290927999654</v>
      </c>
    </row>
    <row r="166" spans="1:6" ht="12.75" customHeight="1" x14ac:dyDescent="0.2">
      <c r="A166" s="53">
        <v>3212</v>
      </c>
      <c r="B166" s="85" t="s">
        <v>375</v>
      </c>
      <c r="C166" s="50" t="s">
        <v>376</v>
      </c>
      <c r="D166" s="242">
        <v>263009.83</v>
      </c>
      <c r="E166" s="242">
        <v>249386.74</v>
      </c>
      <c r="F166" s="52">
        <f t="shared" si="31"/>
        <v>94.82031146896675</v>
      </c>
    </row>
    <row r="167" spans="1:6" ht="12.75" customHeight="1" x14ac:dyDescent="0.2">
      <c r="A167" s="53">
        <v>3213</v>
      </c>
      <c r="B167" s="85" t="s">
        <v>377</v>
      </c>
      <c r="C167" s="50" t="s">
        <v>378</v>
      </c>
      <c r="D167" s="242">
        <v>5613.39</v>
      </c>
      <c r="E167" s="242">
        <v>9188.16</v>
      </c>
      <c r="F167" s="52">
        <f t="shared" si="31"/>
        <v>163.6829081891691</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2669940.7699999996</v>
      </c>
      <c r="E169" s="51">
        <f t="shared" si="41"/>
        <v>3024569.8100000005</v>
      </c>
      <c r="F169" s="52">
        <f t="shared" si="31"/>
        <v>113.28228116461179</v>
      </c>
    </row>
    <row r="170" spans="1:6" ht="12.75" customHeight="1" x14ac:dyDescent="0.2">
      <c r="A170" s="53">
        <v>3221</v>
      </c>
      <c r="B170" s="85" t="s">
        <v>383</v>
      </c>
      <c r="C170" s="50" t="s">
        <v>384</v>
      </c>
      <c r="D170" s="242">
        <v>50310.3</v>
      </c>
      <c r="E170" s="242">
        <v>50089.87</v>
      </c>
      <c r="F170" s="52">
        <f t="shared" si="31"/>
        <v>99.561859102410438</v>
      </c>
    </row>
    <row r="171" spans="1:6" ht="12.75" customHeight="1" x14ac:dyDescent="0.2">
      <c r="A171" s="53">
        <v>3222</v>
      </c>
      <c r="B171" s="85" t="s">
        <v>385</v>
      </c>
      <c r="C171" s="50" t="s">
        <v>386</v>
      </c>
      <c r="D171" s="242">
        <v>1999535.46</v>
      </c>
      <c r="E171" s="242">
        <v>2632296.2400000002</v>
      </c>
      <c r="F171" s="52">
        <f t="shared" si="31"/>
        <v>131.64538927456681</v>
      </c>
    </row>
    <row r="172" spans="1:6" ht="12.75" customHeight="1" x14ac:dyDescent="0.2">
      <c r="A172" s="53">
        <v>3223</v>
      </c>
      <c r="B172" s="85" t="s">
        <v>387</v>
      </c>
      <c r="C172" s="50" t="s">
        <v>388</v>
      </c>
      <c r="D172" s="242">
        <v>571988.93000000005</v>
      </c>
      <c r="E172" s="242">
        <v>314300.90999999997</v>
      </c>
      <c r="F172" s="52">
        <f t="shared" si="31"/>
        <v>54.948774970172934</v>
      </c>
    </row>
    <row r="173" spans="1:6" ht="12.75" customHeight="1" x14ac:dyDescent="0.2">
      <c r="A173" s="53">
        <v>3224</v>
      </c>
      <c r="B173" s="85" t="s">
        <v>389</v>
      </c>
      <c r="C173" s="50" t="s">
        <v>390</v>
      </c>
      <c r="D173" s="242">
        <v>18555.57</v>
      </c>
      <c r="E173" s="242">
        <v>12121.98</v>
      </c>
      <c r="F173" s="52">
        <f t="shared" si="31"/>
        <v>65.327985074023601</v>
      </c>
    </row>
    <row r="174" spans="1:6" ht="12.75" customHeight="1" x14ac:dyDescent="0.2">
      <c r="A174" s="53">
        <v>3225</v>
      </c>
      <c r="B174" s="85" t="s">
        <v>391</v>
      </c>
      <c r="C174" s="50" t="s">
        <v>392</v>
      </c>
      <c r="D174" s="242">
        <v>27212.51</v>
      </c>
      <c r="E174" s="242">
        <v>11373.72</v>
      </c>
      <c r="F174" s="52">
        <f t="shared" si="31"/>
        <v>41.795924007010008</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2338</v>
      </c>
      <c r="E176" s="242">
        <v>4387.09</v>
      </c>
      <c r="F176" s="52">
        <f t="shared" si="31"/>
        <v>187.64285714285717</v>
      </c>
    </row>
    <row r="177" spans="1:6" ht="12.75" customHeight="1" x14ac:dyDescent="0.2">
      <c r="A177" s="53">
        <v>323</v>
      </c>
      <c r="B177" s="85" t="s">
        <v>397</v>
      </c>
      <c r="C177" s="50" t="s">
        <v>398</v>
      </c>
      <c r="D177" s="51">
        <f t="shared" ref="D177:E177" si="42">SUM(D178:D186)</f>
        <v>1030140</v>
      </c>
      <c r="E177" s="51">
        <f t="shared" si="42"/>
        <v>880041.31999999983</v>
      </c>
      <c r="F177" s="52">
        <f t="shared" si="31"/>
        <v>85.42929310579143</v>
      </c>
    </row>
    <row r="178" spans="1:6" ht="12.75" customHeight="1" x14ac:dyDescent="0.2">
      <c r="A178" s="53">
        <v>3231</v>
      </c>
      <c r="B178" s="85" t="s">
        <v>399</v>
      </c>
      <c r="C178" s="50" t="s">
        <v>400</v>
      </c>
      <c r="D178" s="242">
        <v>65262.75</v>
      </c>
      <c r="E178" s="242">
        <v>63348.06</v>
      </c>
      <c r="F178" s="52">
        <f t="shared" si="31"/>
        <v>97.066182470092045</v>
      </c>
    </row>
    <row r="179" spans="1:6" ht="12.75" customHeight="1" x14ac:dyDescent="0.2">
      <c r="A179" s="53">
        <v>3232</v>
      </c>
      <c r="B179" s="85" t="s">
        <v>401</v>
      </c>
      <c r="C179" s="50" t="s">
        <v>402</v>
      </c>
      <c r="D179" s="242">
        <v>230089.19</v>
      </c>
      <c r="E179" s="242">
        <v>181421.09</v>
      </c>
      <c r="F179" s="52">
        <f t="shared" si="31"/>
        <v>78.848158837883688</v>
      </c>
    </row>
    <row r="180" spans="1:6" ht="12.75" customHeight="1" x14ac:dyDescent="0.2">
      <c r="A180" s="53">
        <v>3233</v>
      </c>
      <c r="B180" s="85" t="s">
        <v>403</v>
      </c>
      <c r="C180" s="50" t="s">
        <v>404</v>
      </c>
      <c r="D180" s="242">
        <v>11490.06</v>
      </c>
      <c r="E180" s="242">
        <v>4520.75</v>
      </c>
      <c r="F180" s="52">
        <f t="shared" si="31"/>
        <v>39.344877224313883</v>
      </c>
    </row>
    <row r="181" spans="1:6" ht="12.75" customHeight="1" x14ac:dyDescent="0.2">
      <c r="A181" s="53">
        <v>3234</v>
      </c>
      <c r="B181" s="85" t="s">
        <v>405</v>
      </c>
      <c r="C181" s="50" t="s">
        <v>406</v>
      </c>
      <c r="D181" s="242">
        <v>71359.210000000006</v>
      </c>
      <c r="E181" s="242">
        <v>80765.7</v>
      </c>
      <c r="F181" s="52">
        <f t="shared" si="31"/>
        <v>113.1818864026101</v>
      </c>
    </row>
    <row r="182" spans="1:6" ht="12.75" customHeight="1" x14ac:dyDescent="0.2">
      <c r="A182" s="53">
        <v>3235</v>
      </c>
      <c r="B182" s="85" t="s">
        <v>407</v>
      </c>
      <c r="C182" s="50" t="s">
        <v>408</v>
      </c>
      <c r="D182" s="242">
        <v>12418.78</v>
      </c>
      <c r="E182" s="242">
        <v>8899.23</v>
      </c>
      <c r="F182" s="52">
        <f t="shared" si="31"/>
        <v>71.659454471373181</v>
      </c>
    </row>
    <row r="183" spans="1:6" ht="12.75" customHeight="1" x14ac:dyDescent="0.2">
      <c r="A183" s="53">
        <v>3236</v>
      </c>
      <c r="B183" s="85" t="s">
        <v>409</v>
      </c>
      <c r="C183" s="50" t="s">
        <v>410</v>
      </c>
      <c r="D183" s="242">
        <v>170591.19</v>
      </c>
      <c r="E183" s="242">
        <v>217375.05</v>
      </c>
      <c r="F183" s="52">
        <f t="shared" si="31"/>
        <v>127.42454636725378</v>
      </c>
    </row>
    <row r="184" spans="1:6" ht="12.75" customHeight="1" x14ac:dyDescent="0.2">
      <c r="A184" s="53">
        <v>3237</v>
      </c>
      <c r="B184" s="85" t="s">
        <v>411</v>
      </c>
      <c r="C184" s="50" t="s">
        <v>412</v>
      </c>
      <c r="D184" s="242">
        <v>243941.96</v>
      </c>
      <c r="E184" s="242">
        <v>224669.33</v>
      </c>
      <c r="F184" s="52">
        <f t="shared" si="31"/>
        <v>92.099501865115784</v>
      </c>
    </row>
    <row r="185" spans="1:6" ht="12.75" customHeight="1" x14ac:dyDescent="0.2">
      <c r="A185" s="53">
        <v>3238</v>
      </c>
      <c r="B185" s="85" t="s">
        <v>413</v>
      </c>
      <c r="C185" s="50" t="s">
        <v>414</v>
      </c>
      <c r="D185" s="242">
        <v>84724.99</v>
      </c>
      <c r="E185" s="242">
        <v>71417.34</v>
      </c>
      <c r="F185" s="52">
        <f t="shared" si="31"/>
        <v>84.293122961714118</v>
      </c>
    </row>
    <row r="186" spans="1:6" ht="12.75" customHeight="1" x14ac:dyDescent="0.2">
      <c r="A186" s="53">
        <v>3239</v>
      </c>
      <c r="B186" s="85" t="s">
        <v>415</v>
      </c>
      <c r="C186" s="50" t="s">
        <v>416</v>
      </c>
      <c r="D186" s="242">
        <v>140261.87</v>
      </c>
      <c r="E186" s="242">
        <v>27624.77</v>
      </c>
      <c r="F186" s="52">
        <f t="shared" si="31"/>
        <v>19.695138814276469</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65346.640000000007</v>
      </c>
      <c r="E188" s="51">
        <f t="shared" si="43"/>
        <v>57897.090000000004</v>
      </c>
      <c r="F188" s="52">
        <f t="shared" si="31"/>
        <v>88.599949438869388</v>
      </c>
    </row>
    <row r="189" spans="1:6" ht="12.75" customHeight="1" x14ac:dyDescent="0.2">
      <c r="A189" s="53">
        <v>3291</v>
      </c>
      <c r="B189" s="232" t="s">
        <v>421</v>
      </c>
      <c r="C189" s="50" t="s">
        <v>422</v>
      </c>
      <c r="D189" s="242">
        <v>8835.0499999999993</v>
      </c>
      <c r="E189" s="242">
        <v>8624.52</v>
      </c>
      <c r="F189" s="52">
        <f t="shared" si="31"/>
        <v>97.617104600426714</v>
      </c>
    </row>
    <row r="190" spans="1:6" ht="12.75" customHeight="1" x14ac:dyDescent="0.2">
      <c r="A190" s="53">
        <v>3292</v>
      </c>
      <c r="B190" s="85" t="s">
        <v>423</v>
      </c>
      <c r="C190" s="50" t="s">
        <v>424</v>
      </c>
      <c r="D190" s="242">
        <v>30814.31</v>
      </c>
      <c r="E190" s="242">
        <v>17621.09</v>
      </c>
      <c r="F190" s="52">
        <f t="shared" si="31"/>
        <v>57.184762534030455</v>
      </c>
    </row>
    <row r="191" spans="1:6" ht="12.75" customHeight="1" x14ac:dyDescent="0.2">
      <c r="A191" s="53">
        <v>3293</v>
      </c>
      <c r="B191" s="85" t="s">
        <v>425</v>
      </c>
      <c r="C191" s="50" t="s">
        <v>426</v>
      </c>
      <c r="D191" s="242">
        <v>19.27</v>
      </c>
      <c r="E191" s="242">
        <v>24.59</v>
      </c>
      <c r="F191" s="52">
        <f t="shared" si="31"/>
        <v>127.60768033212247</v>
      </c>
    </row>
    <row r="192" spans="1:6" ht="12.75" customHeight="1" x14ac:dyDescent="0.2">
      <c r="A192" s="53">
        <v>3294</v>
      </c>
      <c r="B192" s="85" t="s">
        <v>427</v>
      </c>
      <c r="C192" s="50" t="s">
        <v>428</v>
      </c>
      <c r="D192" s="242">
        <v>1210.4000000000001</v>
      </c>
      <c r="E192" s="242">
        <v>2404.6</v>
      </c>
      <c r="F192" s="52">
        <f t="shared" si="31"/>
        <v>198.66159947124916</v>
      </c>
    </row>
    <row r="193" spans="1:6" ht="12.75" customHeight="1" x14ac:dyDescent="0.2">
      <c r="A193" s="53">
        <v>3295</v>
      </c>
      <c r="B193" s="85" t="s">
        <v>429</v>
      </c>
      <c r="C193" s="50" t="s">
        <v>430</v>
      </c>
      <c r="D193" s="242">
        <v>5301.68</v>
      </c>
      <c r="E193" s="242">
        <v>16014.14</v>
      </c>
      <c r="F193" s="52">
        <f t="shared" si="31"/>
        <v>302.05783827013317</v>
      </c>
    </row>
    <row r="194" spans="1:6" ht="12.75" customHeight="1" x14ac:dyDescent="0.2">
      <c r="A194" s="53" t="s">
        <v>431</v>
      </c>
      <c r="B194" s="85" t="s">
        <v>432</v>
      </c>
      <c r="C194" s="50" t="s">
        <v>431</v>
      </c>
      <c r="D194" s="242">
        <v>18698.810000000001</v>
      </c>
      <c r="E194" s="242">
        <v>12808.15</v>
      </c>
      <c r="F194" s="52">
        <f t="shared" si="31"/>
        <v>68.497139657550406</v>
      </c>
    </row>
    <row r="195" spans="1:6" ht="12.75" customHeight="1" x14ac:dyDescent="0.2">
      <c r="A195" s="53">
        <v>3299</v>
      </c>
      <c r="B195" s="85" t="s">
        <v>433</v>
      </c>
      <c r="C195" s="50" t="s">
        <v>434</v>
      </c>
      <c r="D195" s="242">
        <v>467.12</v>
      </c>
      <c r="E195" s="242">
        <v>400</v>
      </c>
      <c r="F195" s="52">
        <f t="shared" si="31"/>
        <v>85.631101215961635</v>
      </c>
    </row>
    <row r="196" spans="1:6" ht="12.75" customHeight="1" x14ac:dyDescent="0.2">
      <c r="A196" s="53">
        <v>34</v>
      </c>
      <c r="B196" s="232" t="s">
        <v>435</v>
      </c>
      <c r="C196" s="50" t="s">
        <v>436</v>
      </c>
      <c r="D196" s="51">
        <f t="shared" ref="D196:E196" si="44">D197+D202+D210</f>
        <v>18101.61</v>
      </c>
      <c r="E196" s="51">
        <f t="shared" si="44"/>
        <v>67981.17</v>
      </c>
      <c r="F196" s="52">
        <f t="shared" si="31"/>
        <v>375.55316902750639</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18101.61</v>
      </c>
      <c r="E210" s="51">
        <f t="shared" si="47"/>
        <v>67981.17</v>
      </c>
      <c r="F210" s="52">
        <f t="shared" si="31"/>
        <v>375.55316902750639</v>
      </c>
    </row>
    <row r="211" spans="1:6" ht="12.75" customHeight="1" x14ac:dyDescent="0.2">
      <c r="A211" s="53">
        <v>3431</v>
      </c>
      <c r="B211" s="232" t="s">
        <v>465</v>
      </c>
      <c r="C211" s="50" t="s">
        <v>466</v>
      </c>
      <c r="D211" s="242">
        <v>17111.3</v>
      </c>
      <c r="E211" s="242">
        <v>19466.71</v>
      </c>
      <c r="F211" s="52">
        <f t="shared" si="31"/>
        <v>113.76523116303261</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990.31</v>
      </c>
      <c r="E213" s="242">
        <v>48514.46</v>
      </c>
      <c r="F213" s="52">
        <f t="shared" si="31"/>
        <v>4898.9165008936598</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4353.79</v>
      </c>
      <c r="E263" s="51">
        <f t="shared" si="68"/>
        <v>772.95</v>
      </c>
      <c r="F263" s="52">
        <f t="shared" ref="F263:F267" si="69">IF(D263&lt;&gt;0,IF(E263/D263&gt;=100,"&gt;&gt;100",E263/D263*100),"-")</f>
        <v>17.75349752744161</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4353.79</v>
      </c>
      <c r="E273" s="51">
        <f t="shared" si="73"/>
        <v>772.95</v>
      </c>
      <c r="F273" s="52">
        <f t="shared" ref="F273:F284" si="74">IF(D273&lt;&gt;0,IF(E273/D273&gt;=100,"&gt;&gt;100",E273/D273*100),"-")</f>
        <v>17.75349752744161</v>
      </c>
    </row>
    <row r="274" spans="1:6" ht="12.75" customHeight="1" x14ac:dyDescent="0.2">
      <c r="A274" s="53">
        <v>3831</v>
      </c>
      <c r="B274" s="85" t="s">
        <v>587</v>
      </c>
      <c r="C274" s="50" t="s">
        <v>588</v>
      </c>
      <c r="D274" s="242">
        <v>300</v>
      </c>
      <c r="E274" s="242"/>
      <c r="F274" s="52">
        <f t="shared" si="74"/>
        <v>0</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1300</v>
      </c>
      <c r="E276" s="242"/>
      <c r="F276" s="52">
        <f t="shared" si="74"/>
        <v>0</v>
      </c>
    </row>
    <row r="277" spans="1:6" ht="12.75" customHeight="1" x14ac:dyDescent="0.2">
      <c r="A277" s="53">
        <v>3834</v>
      </c>
      <c r="B277" s="85" t="s">
        <v>593</v>
      </c>
      <c r="C277" s="50" t="s">
        <v>594</v>
      </c>
      <c r="D277" s="242">
        <v>2753.79</v>
      </c>
      <c r="E277" s="242">
        <v>772.95</v>
      </c>
      <c r="F277" s="52">
        <f t="shared" si="74"/>
        <v>28.068589108101925</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11061582.079999998</v>
      </c>
      <c r="E289" s="51">
        <f t="shared" si="79"/>
        <v>11950268.129999999</v>
      </c>
      <c r="F289" s="52">
        <f t="shared" si="76"/>
        <v>108.03398685262933</v>
      </c>
    </row>
    <row r="290" spans="1:6" ht="12.75" customHeight="1" x14ac:dyDescent="0.2">
      <c r="A290" s="53" t="s">
        <v>608</v>
      </c>
      <c r="B290" s="85" t="s">
        <v>619</v>
      </c>
      <c r="C290" s="50" t="s">
        <v>620</v>
      </c>
      <c r="D290" s="51">
        <f>IF(D6&gt;=D289,D6-D289,0)</f>
        <v>0</v>
      </c>
      <c r="E290" s="51">
        <f>IF(E6&gt;=E289,E6-E289,0)</f>
        <v>0</v>
      </c>
      <c r="F290" s="52" t="str">
        <f t="shared" si="76"/>
        <v>-</v>
      </c>
    </row>
    <row r="291" spans="1:6" ht="12.75" customHeight="1" x14ac:dyDescent="0.2">
      <c r="A291" s="53" t="s">
        <v>608</v>
      </c>
      <c r="B291" s="85" t="s">
        <v>621</v>
      </c>
      <c r="C291" s="50" t="s">
        <v>622</v>
      </c>
      <c r="D291" s="51">
        <f>IF(D289&gt;=D6,D289-D6,0)</f>
        <v>3038.7799999974668</v>
      </c>
      <c r="E291" s="51">
        <f>IF(E289&gt;=E6,E289-E6,0)</f>
        <v>801338.05999999866</v>
      </c>
      <c r="F291" s="52" t="str">
        <f t="shared" si="76"/>
        <v>&gt;&gt;100</v>
      </c>
    </row>
    <row r="292" spans="1:6" ht="12.75" customHeight="1" x14ac:dyDescent="0.2">
      <c r="A292" s="53">
        <v>92211</v>
      </c>
      <c r="B292" s="85" t="s">
        <v>623</v>
      </c>
      <c r="C292" s="50" t="s">
        <v>624</v>
      </c>
      <c r="D292" s="242">
        <v>0</v>
      </c>
      <c r="E292" s="242">
        <v>0</v>
      </c>
      <c r="F292" s="52" t="str">
        <f t="shared" si="76"/>
        <v>-</v>
      </c>
    </row>
    <row r="293" spans="1:6" ht="12.75" customHeight="1" x14ac:dyDescent="0.2">
      <c r="A293" s="53">
        <v>92221</v>
      </c>
      <c r="B293" s="85" t="s">
        <v>625</v>
      </c>
      <c r="C293" s="50" t="s">
        <v>626</v>
      </c>
      <c r="D293" s="242">
        <v>1120030.21</v>
      </c>
      <c r="E293" s="242">
        <v>1592272.28</v>
      </c>
      <c r="F293" s="52">
        <f t="shared" si="76"/>
        <v>142.1633332550914</v>
      </c>
    </row>
    <row r="294" spans="1:6" ht="12.75" customHeight="1" x14ac:dyDescent="0.2">
      <c r="A294" s="53">
        <v>96</v>
      </c>
      <c r="B294" s="85" t="s">
        <v>627</v>
      </c>
      <c r="C294" s="50" t="s">
        <v>628</v>
      </c>
      <c r="D294" s="242">
        <v>1215196.73</v>
      </c>
      <c r="E294" s="242">
        <v>1567726.3</v>
      </c>
      <c r="F294" s="52">
        <f t="shared" si="76"/>
        <v>129.01008217821652</v>
      </c>
    </row>
    <row r="295" spans="1:6" ht="24" x14ac:dyDescent="0.2">
      <c r="A295" s="53">
        <v>9661</v>
      </c>
      <c r="B295" s="85" t="s">
        <v>629</v>
      </c>
      <c r="C295" s="50" t="s">
        <v>630</v>
      </c>
      <c r="D295" s="242">
        <v>35519.49</v>
      </c>
      <c r="E295" s="242">
        <v>52128.59</v>
      </c>
      <c r="F295" s="52">
        <f t="shared" si="76"/>
        <v>146.7605249962767</v>
      </c>
    </row>
    <row r="296" spans="1:6" ht="12.75" customHeight="1" x14ac:dyDescent="0.2">
      <c r="A296" s="55" t="s">
        <v>631</v>
      </c>
      <c r="B296" s="233" t="s">
        <v>632</v>
      </c>
      <c r="C296" s="56" t="s">
        <v>631</v>
      </c>
      <c r="D296" s="243">
        <v>1155412.5</v>
      </c>
      <c r="E296" s="243">
        <v>1474827.65</v>
      </c>
      <c r="F296" s="57">
        <f t="shared" si="76"/>
        <v>127.6451180855322</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72067.48</v>
      </c>
      <c r="E298" s="51">
        <f t="shared" si="80"/>
        <v>9087.52</v>
      </c>
      <c r="F298" s="52">
        <f t="shared" ref="F298:F418" si="81">IF(D298&lt;&gt;0,IF(E298/D298&gt;=100,"&gt;&gt;100",E298/D298*100),"-")</f>
        <v>12.609737429420317</v>
      </c>
    </row>
    <row r="299" spans="1:6" ht="12.75" customHeight="1" x14ac:dyDescent="0.2">
      <c r="A299" s="53">
        <v>71</v>
      </c>
      <c r="B299" s="85" t="s">
        <v>636</v>
      </c>
      <c r="C299" s="50" t="s">
        <v>637</v>
      </c>
      <c r="D299" s="51">
        <f t="shared" ref="D299:E299" si="82">D300+D304</f>
        <v>0</v>
      </c>
      <c r="E299" s="51">
        <f t="shared" si="82"/>
        <v>600</v>
      </c>
      <c r="F299" s="52" t="str">
        <f t="shared" si="81"/>
        <v>-</v>
      </c>
    </row>
    <row r="300" spans="1:6" ht="24" x14ac:dyDescent="0.2">
      <c r="A300" s="53">
        <v>711</v>
      </c>
      <c r="B300" s="85" t="s">
        <v>638</v>
      </c>
      <c r="C300" s="50" t="s">
        <v>639</v>
      </c>
      <c r="D300" s="51">
        <f t="shared" ref="D300:E300" si="83">SUM(D301:D303)</f>
        <v>0</v>
      </c>
      <c r="E300" s="51">
        <f t="shared" si="83"/>
        <v>600</v>
      </c>
      <c r="F300" s="52" t="str">
        <f t="shared" si="81"/>
        <v>-</v>
      </c>
    </row>
    <row r="301" spans="1:6" ht="12.75" customHeight="1" x14ac:dyDescent="0.2">
      <c r="A301" s="53">
        <v>7111</v>
      </c>
      <c r="B301" s="85" t="s">
        <v>640</v>
      </c>
      <c r="C301" s="50" t="s">
        <v>641</v>
      </c>
      <c r="D301" s="242">
        <v>0</v>
      </c>
      <c r="E301" s="242">
        <v>600</v>
      </c>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72067.48</v>
      </c>
      <c r="E311" s="51">
        <f t="shared" si="85"/>
        <v>8487.52</v>
      </c>
      <c r="F311" s="52">
        <f t="shared" si="81"/>
        <v>11.777184383302984</v>
      </c>
    </row>
    <row r="312" spans="1:6" ht="12.75" customHeight="1" x14ac:dyDescent="0.2">
      <c r="A312" s="53">
        <v>721</v>
      </c>
      <c r="B312" s="85" t="s">
        <v>662</v>
      </c>
      <c r="C312" s="50" t="s">
        <v>663</v>
      </c>
      <c r="D312" s="51">
        <f t="shared" ref="D312:E312" si="86">SUM(D313:D316)</f>
        <v>72067.48</v>
      </c>
      <c r="E312" s="51">
        <f t="shared" si="86"/>
        <v>57.52</v>
      </c>
      <c r="F312" s="52">
        <f t="shared" si="81"/>
        <v>7.9814085354448366E-2</v>
      </c>
    </row>
    <row r="313" spans="1:6" ht="12.75" customHeight="1" x14ac:dyDescent="0.2">
      <c r="A313" s="53">
        <v>7211</v>
      </c>
      <c r="B313" s="85" t="s">
        <v>664</v>
      </c>
      <c r="C313" s="50" t="s">
        <v>665</v>
      </c>
      <c r="D313" s="242">
        <v>72067.48</v>
      </c>
      <c r="E313" s="242">
        <v>57.52</v>
      </c>
      <c r="F313" s="52">
        <f t="shared" si="81"/>
        <v>7.9814085354448366E-2</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8430</v>
      </c>
      <c r="F326" s="52" t="str">
        <f t="shared" si="81"/>
        <v>-</v>
      </c>
    </row>
    <row r="327" spans="1:6" ht="12.75" customHeight="1" x14ac:dyDescent="0.2">
      <c r="A327" s="53">
        <v>7231</v>
      </c>
      <c r="B327" s="85" t="s">
        <v>692</v>
      </c>
      <c r="C327" s="50" t="s">
        <v>693</v>
      </c>
      <c r="D327" s="242">
        <v>0</v>
      </c>
      <c r="E327" s="242">
        <v>8430</v>
      </c>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655003.67000000004</v>
      </c>
      <c r="E350" s="51">
        <f t="shared" si="95"/>
        <v>583983.23</v>
      </c>
      <c r="F350" s="52">
        <f t="shared" si="81"/>
        <v>89.15724548535735</v>
      </c>
    </row>
    <row r="351" spans="1:6" ht="12.75" customHeight="1" x14ac:dyDescent="0.2">
      <c r="A351" s="53">
        <v>41</v>
      </c>
      <c r="B351" s="85" t="s">
        <v>740</v>
      </c>
      <c r="C351" s="50" t="s">
        <v>741</v>
      </c>
      <c r="D351" s="51">
        <f t="shared" ref="D351:E351" si="96">D352+D356</f>
        <v>0</v>
      </c>
      <c r="E351" s="51">
        <f t="shared" si="96"/>
        <v>3375</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3375</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v>3375</v>
      </c>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182690.13999999998</v>
      </c>
      <c r="E363" s="51">
        <f t="shared" si="99"/>
        <v>325490.11</v>
      </c>
      <c r="F363" s="52">
        <f t="shared" si="81"/>
        <v>178.16512155500018</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127317.95999999999</v>
      </c>
      <c r="E369" s="51">
        <f t="shared" si="101"/>
        <v>319690.11</v>
      </c>
      <c r="F369" s="52">
        <f t="shared" si="81"/>
        <v>251.09584696456025</v>
      </c>
    </row>
    <row r="370" spans="1:6" ht="12.75" customHeight="1" x14ac:dyDescent="0.2">
      <c r="A370" s="53">
        <v>4221</v>
      </c>
      <c r="B370" s="85" t="s">
        <v>674</v>
      </c>
      <c r="C370" s="50" t="s">
        <v>766</v>
      </c>
      <c r="D370" s="242">
        <v>52921.48</v>
      </c>
      <c r="E370" s="242">
        <v>59475</v>
      </c>
      <c r="F370" s="52">
        <f t="shared" si="81"/>
        <v>112.38347831542126</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4417.9399999999996</v>
      </c>
      <c r="E372" s="242">
        <v>22331.01</v>
      </c>
      <c r="F372" s="52">
        <f t="shared" si="81"/>
        <v>505.46204792278758</v>
      </c>
    </row>
    <row r="373" spans="1:6" ht="12.75" customHeight="1" x14ac:dyDescent="0.2">
      <c r="A373" s="53">
        <v>4224</v>
      </c>
      <c r="B373" s="85" t="s">
        <v>680</v>
      </c>
      <c r="C373" s="50" t="s">
        <v>770</v>
      </c>
      <c r="D373" s="242">
        <v>66560.009999999995</v>
      </c>
      <c r="E373" s="242">
        <v>237884.1</v>
      </c>
      <c r="F373" s="52">
        <f t="shared" si="81"/>
        <v>357.39793308324323</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3418.53</v>
      </c>
      <c r="E376" s="242"/>
      <c r="F376" s="52">
        <f t="shared" si="81"/>
        <v>0</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50472.24</v>
      </c>
      <c r="E378" s="51">
        <f t="shared" si="102"/>
        <v>0</v>
      </c>
      <c r="F378" s="52">
        <f t="shared" si="81"/>
        <v>0</v>
      </c>
    </row>
    <row r="379" spans="1:6" ht="12.75" customHeight="1" x14ac:dyDescent="0.2">
      <c r="A379" s="53">
        <v>4231</v>
      </c>
      <c r="B379" s="85" t="s">
        <v>692</v>
      </c>
      <c r="C379" s="50" t="s">
        <v>777</v>
      </c>
      <c r="D379" s="242">
        <v>50472.24</v>
      </c>
      <c r="E379" s="242"/>
      <c r="F379" s="52">
        <f t="shared" si="81"/>
        <v>0</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4899.9399999999996</v>
      </c>
      <c r="E391" s="51">
        <f t="shared" si="105"/>
        <v>5800</v>
      </c>
      <c r="F391" s="52">
        <f t="shared" si="81"/>
        <v>118.36879635260841</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4899.9399999999996</v>
      </c>
      <c r="E393" s="242">
        <v>5800</v>
      </c>
      <c r="F393" s="52">
        <f t="shared" si="81"/>
        <v>118.36879635260841</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472313.53</v>
      </c>
      <c r="E402" s="51">
        <f t="shared" si="109"/>
        <v>255118.12</v>
      </c>
      <c r="F402" s="52">
        <f t="shared" si="81"/>
        <v>54.014569516990122</v>
      </c>
    </row>
    <row r="403" spans="1:6" ht="12.75" customHeight="1" x14ac:dyDescent="0.2">
      <c r="A403" s="53">
        <v>451</v>
      </c>
      <c r="B403" s="85" t="s">
        <v>811</v>
      </c>
      <c r="C403" s="50" t="s">
        <v>812</v>
      </c>
      <c r="D403" s="242">
        <v>472313.53</v>
      </c>
      <c r="E403" s="242">
        <v>255118.12</v>
      </c>
      <c r="F403" s="52">
        <f t="shared" si="81"/>
        <v>54.014569516990122</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582936.19000000006</v>
      </c>
      <c r="E408" s="51">
        <f t="shared" si="111"/>
        <v>574895.71</v>
      </c>
      <c r="F408" s="52">
        <f t="shared" si="81"/>
        <v>98.62069294411107</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903035.76</v>
      </c>
      <c r="E410" s="242">
        <v>1016768.66</v>
      </c>
      <c r="F410" s="52">
        <f t="shared" si="81"/>
        <v>112.59450677789327</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11130610.780000001</v>
      </c>
      <c r="E412" s="51">
        <f>E6+E298</f>
        <v>11158017.59</v>
      </c>
      <c r="F412" s="52">
        <f t="shared" si="81"/>
        <v>100.24622916515278</v>
      </c>
    </row>
    <row r="413" spans="1:6" ht="12.75" customHeight="1" x14ac:dyDescent="0.2">
      <c r="A413" s="53" t="s">
        <v>608</v>
      </c>
      <c r="B413" s="85" t="s">
        <v>831</v>
      </c>
      <c r="C413" s="50" t="s">
        <v>832</v>
      </c>
      <c r="D413" s="51">
        <f t="shared" ref="D413:E413" si="112">D289+D350</f>
        <v>11716585.749999998</v>
      </c>
      <c r="E413" s="51">
        <f t="shared" si="112"/>
        <v>12534251.359999999</v>
      </c>
      <c r="F413" s="52">
        <f t="shared" si="81"/>
        <v>106.97870205063793</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585974.96999999695</v>
      </c>
      <c r="E415" s="51">
        <f t="shared" si="114"/>
        <v>1376233.7699999996</v>
      </c>
      <c r="F415" s="52">
        <f t="shared" si="81"/>
        <v>234.86221092344724</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2023065.97</v>
      </c>
      <c r="E417" s="51">
        <f t="shared" si="116"/>
        <v>2609040.94</v>
      </c>
      <c r="F417" s="52">
        <f t="shared" si="81"/>
        <v>128.96469906020909</v>
      </c>
    </row>
    <row r="418" spans="1:6" ht="12.75" customHeight="1" x14ac:dyDescent="0.2">
      <c r="A418" s="55" t="s">
        <v>842</v>
      </c>
      <c r="B418" s="233" t="s">
        <v>843</v>
      </c>
      <c r="C418" s="56" t="s">
        <v>844</v>
      </c>
      <c r="D418" s="62">
        <f t="shared" ref="D418:E418" si="117">D294+D411</f>
        <v>1215196.73</v>
      </c>
      <c r="E418" s="62">
        <f t="shared" si="117"/>
        <v>1567726.3</v>
      </c>
      <c r="F418" s="57">
        <f t="shared" si="81"/>
        <v>129.01008217821652</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11130610.780000001</v>
      </c>
      <c r="E639" s="51">
        <f t="shared" si="180"/>
        <v>11158017.59</v>
      </c>
      <c r="F639" s="52">
        <f t="shared" si="119"/>
        <v>100.24622916515278</v>
      </c>
    </row>
    <row r="640" spans="1:6" ht="12.75" customHeight="1" x14ac:dyDescent="0.2">
      <c r="A640" s="53" t="s">
        <v>608</v>
      </c>
      <c r="B640" s="85" t="s">
        <v>1277</v>
      </c>
      <c r="C640" s="50" t="s">
        <v>1278</v>
      </c>
      <c r="D640" s="51">
        <f t="shared" ref="D640:E640" si="181">D413+D528</f>
        <v>11716585.749999998</v>
      </c>
      <c r="E640" s="51">
        <f t="shared" si="181"/>
        <v>12534251.359999999</v>
      </c>
      <c r="F640" s="52">
        <f t="shared" si="119"/>
        <v>106.97870205063793</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585974.96999999695</v>
      </c>
      <c r="E642" s="51">
        <f t="shared" si="183"/>
        <v>1376233.7699999996</v>
      </c>
      <c r="F642" s="52">
        <f t="shared" si="119"/>
        <v>234.86221092344724</v>
      </c>
    </row>
    <row r="643" spans="1:6" ht="24" x14ac:dyDescent="0.2">
      <c r="A643" s="60" t="s">
        <v>1283</v>
      </c>
      <c r="B643" s="85" t="s">
        <v>1284</v>
      </c>
      <c r="C643" s="61" t="s">
        <v>1283</v>
      </c>
      <c r="D643" s="51">
        <f t="shared" ref="D643:E643" si="184">IF(D416-D417+D637-D638&gt;=0,D416-D417+D637-D638,0)</f>
        <v>0</v>
      </c>
      <c r="E643" s="51">
        <f t="shared" si="184"/>
        <v>0</v>
      </c>
      <c r="F643" s="52" t="str">
        <f t="shared" si="119"/>
        <v>-</v>
      </c>
    </row>
    <row r="644" spans="1:6" ht="24" x14ac:dyDescent="0.2">
      <c r="A644" s="60" t="s">
        <v>1285</v>
      </c>
      <c r="B644" s="85" t="s">
        <v>1286</v>
      </c>
      <c r="C644" s="61" t="s">
        <v>1285</v>
      </c>
      <c r="D644" s="51">
        <f t="shared" ref="D644:E644" si="185">IF(D417-D416+D638-D637&gt;=0,D417-D416+D638-D637,0)</f>
        <v>2023065.97</v>
      </c>
      <c r="E644" s="51">
        <f t="shared" si="185"/>
        <v>2609040.94</v>
      </c>
      <c r="F644" s="52">
        <f t="shared" si="119"/>
        <v>128.96469906020909</v>
      </c>
    </row>
    <row r="645" spans="1:6" ht="24" x14ac:dyDescent="0.2">
      <c r="A645" s="53" t="s">
        <v>608</v>
      </c>
      <c r="B645" s="85" t="s">
        <v>1287</v>
      </c>
      <c r="C645" s="50" t="s">
        <v>1288</v>
      </c>
      <c r="D645" s="51">
        <f t="shared" ref="D645:E645" si="186">IF(D641+D643-D642-D644&gt;=0,D641+D643-D642-D644,0)</f>
        <v>0</v>
      </c>
      <c r="E645" s="51">
        <f t="shared" si="186"/>
        <v>0</v>
      </c>
      <c r="F645" s="52" t="str">
        <f t="shared" si="119"/>
        <v>-</v>
      </c>
    </row>
    <row r="646" spans="1:6" ht="24" x14ac:dyDescent="0.2">
      <c r="A646" s="53" t="s">
        <v>608</v>
      </c>
      <c r="B646" s="85" t="s">
        <v>1289</v>
      </c>
      <c r="C646" s="50" t="s">
        <v>1290</v>
      </c>
      <c r="D646" s="51">
        <f t="shared" ref="D646:E646" si="187">IF(D642+D644-D641-D643&gt;=0,D642+D644-D641-D643,0)</f>
        <v>2609040.9399999967</v>
      </c>
      <c r="E646" s="51">
        <f t="shared" si="187"/>
        <v>3985274.7099999995</v>
      </c>
      <c r="F646" s="52">
        <f t="shared" si="119"/>
        <v>152.74864602162987</v>
      </c>
    </row>
    <row r="647" spans="1:6" ht="24" x14ac:dyDescent="0.2">
      <c r="A647" s="55" t="s">
        <v>1291</v>
      </c>
      <c r="B647" s="233" t="s">
        <v>1292</v>
      </c>
      <c r="C647" s="56" t="s">
        <v>1291</v>
      </c>
      <c r="D647" s="243">
        <v>668.5</v>
      </c>
      <c r="E647" s="243">
        <v>0</v>
      </c>
      <c r="F647" s="57">
        <f t="shared" si="119"/>
        <v>0</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59767.92</v>
      </c>
      <c r="E649" s="242">
        <v>44069.760000000002</v>
      </c>
      <c r="F649" s="52">
        <f t="shared" ref="F649:F724" si="188">IF(D649&lt;&gt;0,IF(E649/D649&gt;=100,"&gt;&gt;100",E649/D649*100),"-")</f>
        <v>73.734806230499586</v>
      </c>
    </row>
    <row r="650" spans="1:6" ht="12.75" customHeight="1" x14ac:dyDescent="0.2">
      <c r="A650" s="53" t="s">
        <v>1296</v>
      </c>
      <c r="B650" s="85" t="s">
        <v>1297</v>
      </c>
      <c r="C650" s="50" t="s">
        <v>1296</v>
      </c>
      <c r="D650" s="242">
        <v>13145714.5</v>
      </c>
      <c r="E650" s="242">
        <v>13463357.17</v>
      </c>
      <c r="F650" s="52">
        <f t="shared" si="188"/>
        <v>102.41632107558702</v>
      </c>
    </row>
    <row r="651" spans="1:6" ht="12.75" customHeight="1" x14ac:dyDescent="0.2">
      <c r="A651" s="53" t="s">
        <v>1298</v>
      </c>
      <c r="B651" s="85" t="s">
        <v>1299</v>
      </c>
      <c r="C651" s="50" t="s">
        <v>1298</v>
      </c>
      <c r="D651" s="242">
        <v>13161412.66</v>
      </c>
      <c r="E651" s="242">
        <v>13424309.720000001</v>
      </c>
      <c r="F651" s="52">
        <f t="shared" si="188"/>
        <v>101.99748360446894</v>
      </c>
    </row>
    <row r="652" spans="1:6" ht="24" x14ac:dyDescent="0.2">
      <c r="A652" s="53">
        <v>11</v>
      </c>
      <c r="B652" s="85" t="s">
        <v>1300</v>
      </c>
      <c r="C652" s="50" t="s">
        <v>1301</v>
      </c>
      <c r="D652" s="51">
        <f t="shared" ref="D652:E652" si="189">+D649+D650-D651</f>
        <v>44069.759999999776</v>
      </c>
      <c r="E652" s="51">
        <f t="shared" si="189"/>
        <v>83117.209999999031</v>
      </c>
      <c r="F652" s="52">
        <f t="shared" si="188"/>
        <v>188.60372736316117</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277</v>
      </c>
      <c r="E654" s="262">
        <v>245</v>
      </c>
      <c r="F654" s="52">
        <f t="shared" si="188"/>
        <v>88.447653429602894</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295</v>
      </c>
      <c r="E656" s="262">
        <v>255</v>
      </c>
      <c r="F656" s="52">
        <f t="shared" si="188"/>
        <v>86.440677966101703</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212502.17</v>
      </c>
      <c r="E669" s="242">
        <v>65934.899999999994</v>
      </c>
      <c r="F669" s="52">
        <f t="shared" si="188"/>
        <v>31.027871385972194</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0</v>
      </c>
      <c r="E675" s="242"/>
      <c r="F675" s="52" t="str">
        <f t="shared" si="188"/>
        <v>-</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24311.5</v>
      </c>
      <c r="E678" s="242"/>
      <c r="F678" s="52">
        <f t="shared" si="188"/>
        <v>0</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167283.44</v>
      </c>
      <c r="E698" s="242"/>
      <c r="F698" s="52">
        <f t="shared" si="188"/>
        <v>0</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204971.6</v>
      </c>
      <c r="E710" s="242">
        <v>245657.23</v>
      </c>
      <c r="F710" s="52">
        <f t="shared" si="188"/>
        <v>119.84939864839812</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19056.53</v>
      </c>
      <c r="E712" s="242">
        <v>14089.48</v>
      </c>
      <c r="F712" s="52">
        <f t="shared" si="188"/>
        <v>73.935181273820575</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11205.77</v>
      </c>
      <c r="E716" s="242">
        <v>11651.04</v>
      </c>
      <c r="F716" s="52">
        <f t="shared" si="188"/>
        <v>103.97357789781513</v>
      </c>
    </row>
    <row r="717" spans="1:6" ht="12.75" customHeight="1" x14ac:dyDescent="0.2">
      <c r="A717" s="53">
        <v>31215</v>
      </c>
      <c r="B717" s="85" t="s">
        <v>1413</v>
      </c>
      <c r="C717" s="50" t="s">
        <v>1414</v>
      </c>
      <c r="D717" s="242">
        <v>13635.4</v>
      </c>
      <c r="E717" s="242">
        <v>7504.48</v>
      </c>
      <c r="F717" s="52">
        <f t="shared" si="188"/>
        <v>55.03674259647682</v>
      </c>
    </row>
    <row r="718" spans="1:6" ht="12.75" customHeight="1" x14ac:dyDescent="0.2">
      <c r="A718" s="53">
        <v>32121</v>
      </c>
      <c r="B718" s="85" t="s">
        <v>1415</v>
      </c>
      <c r="C718" s="50" t="s">
        <v>1416</v>
      </c>
      <c r="D718" s="242">
        <v>260294.63</v>
      </c>
      <c r="E718" s="242">
        <v>246351.47</v>
      </c>
      <c r="F718" s="52">
        <f t="shared" si="188"/>
        <v>94.643316306602259</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721.4</v>
      </c>
      <c r="E720" s="242">
        <v>646.76</v>
      </c>
      <c r="F720" s="52">
        <f t="shared" si="188"/>
        <v>89.653451621846415</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240568.8</v>
      </c>
      <c r="E722" s="242">
        <v>221639.61</v>
      </c>
      <c r="F722" s="52">
        <f t="shared" si="188"/>
        <v>92.131485878468027</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8835.0499999999993</v>
      </c>
      <c r="E725" s="242">
        <v>8624.52</v>
      </c>
      <c r="F725" s="52">
        <f t="shared" ref="F725:F979" si="190">IF(D725&lt;&gt;0,IF(E725/D725&gt;=100,"&gt;&gt;100",E725/D725*100),"-")</f>
        <v>97.617104600426714</v>
      </c>
    </row>
    <row r="726" spans="1:6" ht="12.75" customHeight="1" x14ac:dyDescent="0.2">
      <c r="A726" s="53" t="s">
        <v>1431</v>
      </c>
      <c r="B726" s="85" t="s">
        <v>1432</v>
      </c>
      <c r="C726" s="50" t="s">
        <v>1431</v>
      </c>
      <c r="D726" s="242">
        <v>3477.7</v>
      </c>
      <c r="E726" s="242">
        <v>2714.97</v>
      </c>
      <c r="F726" s="52">
        <f t="shared" si="190"/>
        <v>78.067975961123722</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78" workbookViewId="0">
      <selection activeCell="E329" sqref="E329"/>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6255106.9600000009</v>
      </c>
      <c r="E6" s="229">
        <f t="shared" si="0"/>
        <v>6939768.1400000006</v>
      </c>
      <c r="F6" s="230">
        <f t="shared" ref="F6:F260" si="1">IF(D6&gt;0,IF(E6/D6&gt;=100,"&gt;&gt;100",E6/D6*100),"-")</f>
        <v>110.94563505273776</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4938912.3800000008</v>
      </c>
      <c r="E7" s="104">
        <f t="shared" si="2"/>
        <v>5217168.07</v>
      </c>
      <c r="F7" s="93">
        <f t="shared" si="1"/>
        <v>105.6339466787625</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287253.51999999996</v>
      </c>
      <c r="E8" s="104">
        <f>E9+E10-E11</f>
        <v>290101.63999999996</v>
      </c>
      <c r="F8" s="93">
        <f t="shared" si="1"/>
        <v>100.99150046968963</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264498.55</v>
      </c>
      <c r="E9" s="247">
        <v>264498.55</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41847.660000000003</v>
      </c>
      <c r="E10" s="247">
        <v>45222.66</v>
      </c>
      <c r="F10" s="93">
        <f t="shared" si="1"/>
        <v>108.06496707342777</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19092.689999999999</v>
      </c>
      <c r="E11" s="247">
        <v>19619.57</v>
      </c>
      <c r="F11" s="93">
        <f t="shared" si="1"/>
        <v>102.75959018870573</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4499292.3500000015</v>
      </c>
      <c r="E12" s="104">
        <f t="shared" si="3"/>
        <v>4688641.0500000007</v>
      </c>
      <c r="F12" s="93">
        <f t="shared" si="1"/>
        <v>104.20841068484911</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4101142.6600000011</v>
      </c>
      <c r="E13" s="104">
        <f t="shared" si="4"/>
        <v>4253246.1500000004</v>
      </c>
      <c r="F13" s="93">
        <f t="shared" si="1"/>
        <v>103.70880758388441</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114123.57</v>
      </c>
      <c r="E14" s="247">
        <v>114123.57</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7940577.4199999999</v>
      </c>
      <c r="E15" s="247">
        <v>8195696.5199999996</v>
      </c>
      <c r="F15" s="93">
        <f t="shared" si="1"/>
        <v>103.21285325368692</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3993.94</v>
      </c>
      <c r="E16" s="247">
        <v>3993.94</v>
      </c>
      <c r="F16" s="93">
        <f t="shared" si="1"/>
        <v>100</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91549.73</v>
      </c>
      <c r="E17" s="247">
        <v>91549.73</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4049102</v>
      </c>
      <c r="E18" s="247">
        <v>4152117.61</v>
      </c>
      <c r="F18" s="93">
        <f t="shared" si="1"/>
        <v>102.54415942102717</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304426</v>
      </c>
      <c r="E19" s="104">
        <f t="shared" si="5"/>
        <v>366698.28000000026</v>
      </c>
      <c r="F19" s="93">
        <f t="shared" si="1"/>
        <v>120.45563782331348</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611494.51</v>
      </c>
      <c r="E20" s="247">
        <v>670969.51</v>
      </c>
      <c r="F20" s="93">
        <f t="shared" si="1"/>
        <v>109.72617072228499</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10301.799999999999</v>
      </c>
      <c r="E21" s="247">
        <v>10301.799999999999</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214747.81</v>
      </c>
      <c r="E22" s="247">
        <v>237078.82</v>
      </c>
      <c r="F22" s="93">
        <f t="shared" si="1"/>
        <v>110.39871372844267</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1504737.88</v>
      </c>
      <c r="E23" s="247">
        <v>1742621.98</v>
      </c>
      <c r="F23" s="93">
        <f t="shared" si="1"/>
        <v>115.80900588479903</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2812.57</v>
      </c>
      <c r="E24" s="247">
        <v>2812.57</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24940.1</v>
      </c>
      <c r="E26" s="247">
        <v>24940.1</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2064608.67</v>
      </c>
      <c r="E28" s="247">
        <v>2322026.5</v>
      </c>
      <c r="F28" s="93">
        <f t="shared" si="1"/>
        <v>112.46811726311311</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84645.239999999991</v>
      </c>
      <c r="E29" s="104">
        <f t="shared" si="6"/>
        <v>58593.469999999972</v>
      </c>
      <c r="F29" s="93">
        <f t="shared" si="1"/>
        <v>69.222404000508448</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1230187.45</v>
      </c>
      <c r="E30" s="247">
        <v>411438.1</v>
      </c>
      <c r="F30" s="93">
        <f t="shared" si="1"/>
        <v>33.445155045273786</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1145542.21</v>
      </c>
      <c r="E34" s="247">
        <v>352844.63</v>
      </c>
      <c r="F34" s="93">
        <f t="shared" si="1"/>
        <v>30.801538949839308</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36.150000000000006</v>
      </c>
      <c r="E35" s="104">
        <f t="shared" si="7"/>
        <v>36.240000000000009</v>
      </c>
      <c r="F35" s="93">
        <f t="shared" si="1"/>
        <v>100.24896265560166</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240.09</v>
      </c>
      <c r="E36" s="247">
        <v>240.09</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35.71</v>
      </c>
      <c r="E37" s="247">
        <v>35.71</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239.65</v>
      </c>
      <c r="E40" s="247">
        <v>239.56</v>
      </c>
      <c r="F40" s="93">
        <f t="shared" si="1"/>
        <v>99.962445232630913</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9042.3000000000029</v>
      </c>
      <c r="E45" s="104">
        <f t="shared" si="9"/>
        <v>10066.909999999996</v>
      </c>
      <c r="F45" s="93">
        <f t="shared" si="1"/>
        <v>111.33129845282718</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49432.82</v>
      </c>
      <c r="E47" s="247">
        <v>55232.82</v>
      </c>
      <c r="F47" s="93">
        <f t="shared" si="1"/>
        <v>111.733095542597</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40390.519999999997</v>
      </c>
      <c r="E50" s="247">
        <v>45165.91</v>
      </c>
      <c r="F50" s="93">
        <f t="shared" si="1"/>
        <v>111.82304659608246</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118096.08</v>
      </c>
      <c r="E54" s="247">
        <v>123949.8</v>
      </c>
      <c r="F54" s="93">
        <f t="shared" si="1"/>
        <v>104.95674369547237</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118096.08</v>
      </c>
      <c r="E55" s="247">
        <v>123949.8</v>
      </c>
      <c r="F55" s="93">
        <f t="shared" si="1"/>
        <v>104.95674369547237</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152366.51</v>
      </c>
      <c r="E63" s="104">
        <f t="shared" si="12"/>
        <v>238425.38</v>
      </c>
      <c r="F63" s="93">
        <f t="shared" si="1"/>
        <v>156.4814866469016</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152366.51</v>
      </c>
      <c r="E67" s="247">
        <v>238425.38</v>
      </c>
      <c r="F67" s="93">
        <f t="shared" si="1"/>
        <v>156.4814866469016</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1316194.5799999998</v>
      </c>
      <c r="E68" s="104">
        <f t="shared" si="13"/>
        <v>1722600.0699999998</v>
      </c>
      <c r="F68" s="93">
        <f t="shared" si="1"/>
        <v>130.8773107088771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44069.760000000002</v>
      </c>
      <c r="E69" s="104">
        <f t="shared" si="14"/>
        <v>83117.210000000006</v>
      </c>
      <c r="F69" s="93">
        <f t="shared" si="1"/>
        <v>188.60372736316242</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44069.760000000002</v>
      </c>
      <c r="E70" s="104">
        <f t="shared" si="15"/>
        <v>83117.210000000006</v>
      </c>
      <c r="F70" s="93">
        <f t="shared" si="1"/>
        <v>188.60372736316242</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44069.760000000002</v>
      </c>
      <c r="E72" s="247">
        <v>83117.210000000006</v>
      </c>
      <c r="F72" s="93">
        <f t="shared" si="1"/>
        <v>188.60372736316242</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27600.39</v>
      </c>
      <c r="E78" s="104">
        <f>E79+SUM(E82:E84)-E85+E86</f>
        <v>24110.43</v>
      </c>
      <c r="F78" s="93">
        <f t="shared" si="1"/>
        <v>87.355396065055601</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873.67</v>
      </c>
      <c r="E83" s="247">
        <v>1173.67</v>
      </c>
      <c r="F83" s="93">
        <f t="shared" si="1"/>
        <v>134.33790790573102</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14365.82</v>
      </c>
      <c r="E84" s="247">
        <v>17355.55</v>
      </c>
      <c r="F84" s="93">
        <f t="shared" si="1"/>
        <v>120.81141208785854</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12360.9</v>
      </c>
      <c r="E86" s="247">
        <v>5581.21</v>
      </c>
      <c r="F86" s="93">
        <f t="shared" si="1"/>
        <v>45.152132935304067</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1243855.93</v>
      </c>
      <c r="E146" s="104">
        <f t="shared" si="26"/>
        <v>1615372.43</v>
      </c>
      <c r="F146" s="93">
        <f t="shared" si="1"/>
        <v>129.86812950274717</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24295.46</v>
      </c>
      <c r="E159" s="247">
        <v>40878.1</v>
      </c>
      <c r="F159" s="93">
        <f t="shared" si="1"/>
        <v>168.25406886718753</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41447.18</v>
      </c>
      <c r="E160" s="247">
        <v>60139.65</v>
      </c>
      <c r="F160" s="93">
        <f t="shared" si="1"/>
        <v>145.09949772216109</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1178113.29</v>
      </c>
      <c r="E161" s="247">
        <v>1514354.68</v>
      </c>
      <c r="F161" s="93">
        <f t="shared" si="1"/>
        <v>128.54066691667657</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668.5</v>
      </c>
      <c r="E170" s="104">
        <f t="shared" si="29"/>
        <v>0</v>
      </c>
      <c r="F170" s="93">
        <f t="shared" si="1"/>
        <v>0</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668.5</v>
      </c>
      <c r="E171" s="247">
        <v>0</v>
      </c>
      <c r="F171" s="93">
        <f t="shared" si="1"/>
        <v>0</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6255106.96</v>
      </c>
      <c r="E175" s="104">
        <f t="shared" si="30"/>
        <v>6939768.1399999997</v>
      </c>
      <c r="F175" s="93">
        <f t="shared" si="1"/>
        <v>110.94563505273776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2862405.2800000003</v>
      </c>
      <c r="E176" s="104">
        <f t="shared" si="31"/>
        <v>4378573.84</v>
      </c>
      <c r="F176" s="93">
        <f t="shared" si="1"/>
        <v>152.96833996896481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2837722.5400000005</v>
      </c>
      <c r="E177" s="104">
        <f t="shared" si="32"/>
        <v>4320005.95</v>
      </c>
      <c r="F177" s="93">
        <f t="shared" si="1"/>
        <v>152.23496621343392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661879.6</v>
      </c>
      <c r="E178" s="247">
        <v>673491.4</v>
      </c>
      <c r="F178" s="93">
        <f t="shared" si="1"/>
        <v>101.75436741062877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2139808.83</v>
      </c>
      <c r="E179" s="247">
        <v>3620761.14</v>
      </c>
      <c r="F179" s="93">
        <f t="shared" si="1"/>
        <v>169.2095615849945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7247.41</v>
      </c>
      <c r="E180" s="104">
        <f t="shared" si="33"/>
        <v>7424.44</v>
      </c>
      <c r="F180" s="93">
        <f t="shared" si="1"/>
        <v>102.44266572472097</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7247.41</v>
      </c>
      <c r="E183" s="247">
        <v>7424.44</v>
      </c>
      <c r="F183" s="93">
        <f t="shared" si="1"/>
        <v>102.44266572472097</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102.38</v>
      </c>
      <c r="E187" s="247">
        <v>0</v>
      </c>
      <c r="F187" s="93">
        <f t="shared" si="1"/>
        <v>0</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28684.32</v>
      </c>
      <c r="E188" s="247">
        <v>18328.97</v>
      </c>
      <c r="F188" s="93">
        <f t="shared" si="1"/>
        <v>63.898917596791563</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24668.34</v>
      </c>
      <c r="E189" s="247">
        <v>58567.89</v>
      </c>
      <c r="F189" s="93">
        <f t="shared" si="1"/>
        <v>237.42128574521027</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14.4</v>
      </c>
      <c r="E234" s="104">
        <f t="shared" si="40"/>
        <v>0</v>
      </c>
      <c r="F234" s="93">
        <f t="shared" si="1"/>
        <v>0</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14.4</v>
      </c>
      <c r="E236" s="247">
        <v>0</v>
      </c>
      <c r="F236" s="93">
        <f t="shared" si="1"/>
        <v>0</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3392701.6799999997</v>
      </c>
      <c r="E237" s="104">
        <f t="shared" si="41"/>
        <v>2561194.2999999998</v>
      </c>
      <c r="F237" s="93">
        <f t="shared" si="1"/>
        <v>75.491291058635014</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4786545.8899999997</v>
      </c>
      <c r="E238" s="104">
        <f t="shared" si="42"/>
        <v>4978742.71</v>
      </c>
      <c r="F238" s="93">
        <f t="shared" si="1"/>
        <v>104.01535521473922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4786545.8899999997</v>
      </c>
      <c r="E239" s="104">
        <f t="shared" si="43"/>
        <v>4978742.71</v>
      </c>
      <c r="F239" s="93">
        <f t="shared" si="1"/>
        <v>104.01535521473922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4786545.8899999997</v>
      </c>
      <c r="E240" s="247">
        <v>4978742.71</v>
      </c>
      <c r="F240" s="93">
        <f t="shared" si="1"/>
        <v>104.01535521473922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-2609040.94</v>
      </c>
      <c r="E245" s="104">
        <f t="shared" si="45"/>
        <v>-3985274.71</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0</v>
      </c>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2609040.94</v>
      </c>
      <c r="E250" s="104">
        <f t="shared" si="47"/>
        <v>3985274.71</v>
      </c>
      <c r="F250" s="93">
        <f t="shared" si="1"/>
        <v>152.7486460216297</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1592272.28</v>
      </c>
      <c r="E251" s="247">
        <v>2964446.92</v>
      </c>
      <c r="F251" s="93">
        <f t="shared" si="1"/>
        <v>186.17713548338602</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1016768.66</v>
      </c>
      <c r="E252" s="247">
        <v>1020827.79</v>
      </c>
      <c r="F252" s="93">
        <f t="shared" si="1"/>
        <v>100.39921863838724</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1215196.73</v>
      </c>
      <c r="E255" s="247">
        <v>1567726.3</v>
      </c>
      <c r="F255" s="93">
        <f t="shared" si="1"/>
        <v>129.01008217821652</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25000</v>
      </c>
      <c r="E259" s="104">
        <f t="shared" si="49"/>
        <v>273969.90000000002</v>
      </c>
      <c r="F259" s="93">
        <f t="shared" si="1"/>
        <v>1095.8796000000002</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25000</v>
      </c>
      <c r="E260" s="248">
        <v>273969.90000000002</v>
      </c>
      <c r="F260" s="97">
        <f t="shared" si="1"/>
        <v>1095.8796000000002</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230777.34</v>
      </c>
      <c r="E264" s="247">
        <v>456872.23</v>
      </c>
      <c r="F264" s="93">
        <f t="shared" si="50"/>
        <v>197.97100963205486</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1013078.59</v>
      </c>
      <c r="E265" s="247">
        <v>1158500.2</v>
      </c>
      <c r="F265" s="93">
        <f t="shared" si="50"/>
        <v>114.3544253560822</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12360.9</v>
      </c>
      <c r="E268" s="247">
        <v>5581.21</v>
      </c>
      <c r="F268" s="93">
        <f t="shared" si="50"/>
        <v>45.152132935304067</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1557247.47</v>
      </c>
      <c r="E287" s="247">
        <v>2907766.28</v>
      </c>
      <c r="F287" s="93">
        <f t="shared" si="50"/>
        <v>186.7247393890452</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1280475.07</v>
      </c>
      <c r="E288" s="247">
        <v>1412239.67</v>
      </c>
      <c r="F288" s="93">
        <f t="shared" si="50"/>
        <v>110.29029014988943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16854.5</v>
      </c>
      <c r="E289" s="247">
        <v>20825</v>
      </c>
      <c r="F289" s="93">
        <f t="shared" si="50"/>
        <v>123.55750689726779</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7813.84</v>
      </c>
      <c r="E290" s="247">
        <v>37742.89</v>
      </c>
      <c r="F290" s="93">
        <f t="shared" si="50"/>
        <v>483.02614335589158</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12515.87</v>
      </c>
      <c r="E297" s="247">
        <v>3819.03</v>
      </c>
      <c r="F297" s="93">
        <f t="shared" si="50"/>
        <v>30.513500060323413</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269.27999999999997</v>
      </c>
      <c r="E298" s="247">
        <v>403.92</v>
      </c>
      <c r="F298" s="93">
        <f t="shared" si="50"/>
        <v>150.00000000000003</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2" workbookViewId="0">
      <selection activeCell="E141" sqref="E14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11716585.75</v>
      </c>
      <c r="E89" s="81">
        <f t="shared" si="17"/>
        <v>12534251.359999999</v>
      </c>
      <c r="F89" s="63">
        <f t="shared" si="1"/>
        <v>106.97870205063791</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11716585.75</v>
      </c>
      <c r="E94" s="81">
        <f t="shared" si="19"/>
        <v>12534251.359999999</v>
      </c>
      <c r="F94" s="63">
        <f t="shared" si="1"/>
        <v>106.97870205063791</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11716585.75</v>
      </c>
      <c r="E95" s="249">
        <v>12534251.359999999</v>
      </c>
      <c r="F95" s="63">
        <f t="shared" si="1"/>
        <v>106.97870205063791</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11716585.75</v>
      </c>
      <c r="E141" s="106">
        <f t="shared" si="28"/>
        <v>12534251.359999999</v>
      </c>
      <c r="F141" s="82">
        <f t="shared" si="1"/>
        <v>106.97870205063791</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8" workbookViewId="0">
      <selection activeCell="E10" sqref="E10"/>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88913.18</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88913.18</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88913.18</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v>88913.18</v>
      </c>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40" workbookViewId="0">
      <selection activeCell="D43" sqref="D43"/>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2862390.88</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13143373.309999999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121025.83</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12375799.119999999</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7672484.8499999996</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4232306.49</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67981.17</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500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402526.61</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546548.36</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100000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100000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11627190.350000003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28096.05</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10986445.490000002</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7660873.0499999998</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2844386.34</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67804.14</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500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412881.96</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512648.81</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100000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100000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4378573.8399999943</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2928591.28</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149095.66999999998</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22691.25</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27527.71</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59967.18</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38909.53</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2758670.61</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2758670.61</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657691.57999999996</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818976.76</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827845.48</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454156.79</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20825</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20825</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1449982.5599999998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16695.52</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1395544.15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37742.89</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10" zoomScale="98" zoomScaleNormal="98" workbookViewId="0">
      <selection activeCell="E156"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1</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33950</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Marina Gregurek</cp:lastModifiedBy>
  <cp:lastPrinted>2025-01-27T06:44:53Z</cp:lastPrinted>
  <dcterms:created xsi:type="dcterms:W3CDTF">2022-04-01T05:14:30Z</dcterms:created>
  <dcterms:modified xsi:type="dcterms:W3CDTF">2025-01-27T08:27:42Z</dcterms:modified>
</cp:coreProperties>
</file>